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760" activeTab="3"/>
  </bookViews>
  <sheets>
    <sheet name="DI RFLP" sheetId="1" r:id="rId1"/>
    <sheet name="DI PFGE" sheetId="2" r:id="rId2"/>
    <sheet name="DI MIRU-VNTR" sheetId="3" r:id="rId3"/>
    <sheet name="DI RFLP-MLVA" sheetId="4" r:id="rId4"/>
    <sheet name="DI Synthese" sheetId="5" r:id="rId5"/>
    <sheet name="Nei's index h" sheetId="6" r:id="rId6"/>
  </sheets>
  <definedNames/>
  <calcPr fullCalcOnLoad="1"/>
</workbook>
</file>

<file path=xl/sharedStrings.xml><?xml version="1.0" encoding="utf-8"?>
<sst xmlns="http://schemas.openxmlformats.org/spreadsheetml/2006/main" count="182" uniqueCount="88">
  <si>
    <t>RFLP</t>
  </si>
  <si>
    <t>S I</t>
  </si>
  <si>
    <t>S III</t>
  </si>
  <si>
    <t>S</t>
  </si>
  <si>
    <t>C</t>
  </si>
  <si>
    <t>Type</t>
  </si>
  <si>
    <t>N</t>
  </si>
  <si>
    <t>DI</t>
  </si>
  <si>
    <t>profils</t>
  </si>
  <si>
    <t>S1</t>
  </si>
  <si>
    <t>S2</t>
  </si>
  <si>
    <t>A</t>
  </si>
  <si>
    <t>B</t>
  </si>
  <si>
    <t>D</t>
  </si>
  <si>
    <t>E</t>
  </si>
  <si>
    <t>F</t>
  </si>
  <si>
    <t>I1</t>
  </si>
  <si>
    <t>I10</t>
  </si>
  <si>
    <t>I2</t>
  </si>
  <si>
    <t>SIII</t>
  </si>
  <si>
    <t>R01</t>
  </si>
  <si>
    <t>R10</t>
  </si>
  <si>
    <t>R13</t>
  </si>
  <si>
    <t>R20</t>
  </si>
  <si>
    <t>C18</t>
  </si>
  <si>
    <t>R37</t>
  </si>
  <si>
    <t>R34</t>
  </si>
  <si>
    <t>C20</t>
  </si>
  <si>
    <t>R09</t>
  </si>
  <si>
    <t>R24</t>
  </si>
  <si>
    <t>R11</t>
  </si>
  <si>
    <t>R04</t>
  </si>
  <si>
    <t>R27</t>
  </si>
  <si>
    <t>MLVA</t>
  </si>
  <si>
    <t>PFGE Spe1</t>
  </si>
  <si>
    <t>PFGE SnaB1</t>
  </si>
  <si>
    <t>INMV</t>
  </si>
  <si>
    <t>RFLP-MLVA</t>
  </si>
  <si>
    <t>INMV / RFLP</t>
  </si>
  <si>
    <t>72-I10</t>
  </si>
  <si>
    <t>70-B</t>
  </si>
  <si>
    <t>70-S2</t>
  </si>
  <si>
    <t>72-S1</t>
  </si>
  <si>
    <t>70-B2</t>
  </si>
  <si>
    <t>19-R01</t>
  </si>
  <si>
    <t>1-R01</t>
  </si>
  <si>
    <t>2-R01</t>
  </si>
  <si>
    <t>3-R01</t>
  </si>
  <si>
    <t>33-R01</t>
  </si>
  <si>
    <t>Typing method</t>
  </si>
  <si>
    <t>S type</t>
  </si>
  <si>
    <t>All</t>
  </si>
  <si>
    <t>I</t>
  </si>
  <si>
    <t>III</t>
  </si>
  <si>
    <t>I + III</t>
  </si>
  <si>
    <t>No.</t>
  </si>
  <si>
    <t>PFGE (SnaB1-Spe1)</t>
  </si>
  <si>
    <t>MIRU-VNTR</t>
  </si>
  <si>
    <r>
      <t>IS</t>
    </r>
    <r>
      <rPr>
        <i/>
        <sz val="10"/>
        <rFont val="Arial"/>
        <family val="2"/>
      </rPr>
      <t>900</t>
    </r>
    <r>
      <rPr>
        <sz val="10"/>
        <rFont val="Arial"/>
        <family val="0"/>
      </rPr>
      <t xml:space="preserve"> RFLP</t>
    </r>
  </si>
  <si>
    <r>
      <t xml:space="preserve">PFGE </t>
    </r>
    <r>
      <rPr>
        <i/>
        <sz val="10"/>
        <rFont val="Arial"/>
        <family val="2"/>
      </rPr>
      <t>Spe1</t>
    </r>
  </si>
  <si>
    <r>
      <t xml:space="preserve">PFGE </t>
    </r>
    <r>
      <rPr>
        <i/>
        <sz val="10"/>
        <rFont val="Arial"/>
        <family val="2"/>
      </rPr>
      <t>SnaB1</t>
    </r>
  </si>
  <si>
    <r>
      <t>IS</t>
    </r>
    <r>
      <rPr>
        <i/>
        <sz val="10"/>
        <rFont val="Arial"/>
        <family val="2"/>
      </rPr>
      <t>900</t>
    </r>
    <r>
      <rPr>
        <sz val="10"/>
        <rFont val="Arial"/>
        <family val="0"/>
      </rPr>
      <t xml:space="preserve"> RFLP+MIRU-VNTR</t>
    </r>
  </si>
  <si>
    <r>
      <t>No.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</si>
  <si>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: No. of isolates</t>
    </r>
  </si>
  <si>
    <r>
      <t>C type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</si>
  <si>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0"/>
      </rPr>
      <t xml:space="preserve"> : Selected strains according to their RFLP and MIRU-VNTR profiles</t>
    </r>
  </si>
  <si>
    <t>Strains</t>
  </si>
  <si>
    <t>locus</t>
  </si>
  <si>
    <t>No. of isolates with the following MIRU-VNTR copy no.:</t>
  </si>
  <si>
    <t>Allelic</t>
  </si>
  <si>
    <t>panel</t>
  </si>
  <si>
    <r>
      <t>h</t>
    </r>
    <r>
      <rPr>
        <sz val="12"/>
        <rFont val="Times New Roman"/>
        <family val="1"/>
      </rPr>
      <t xml:space="preserve"> = 1 − ∑ </t>
    </r>
    <r>
      <rPr>
        <i/>
        <sz val="12"/>
        <rFont val="Times New Roman"/>
        <family val="1"/>
      </rPr>
      <t>x</t>
    </r>
    <r>
      <rPr>
        <i/>
        <vertAlign val="subscript"/>
        <sz val="12"/>
        <rFont val="Times New Roman"/>
        <family val="1"/>
      </rPr>
      <t xml:space="preserve">i </t>
    </r>
    <r>
      <rPr>
        <i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[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/(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− 1)], where </t>
    </r>
    <r>
      <rPr>
        <i/>
        <sz val="12"/>
        <rFont val="Times New Roman"/>
        <family val="1"/>
      </rPr>
      <t>x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is the frequency of the 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 xml:space="preserve">th allele at the locus,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the number of isolates</t>
    </r>
  </si>
  <si>
    <t>X3</t>
  </si>
  <si>
    <t>Map</t>
  </si>
  <si>
    <t>Subtype I</t>
  </si>
  <si>
    <t xml:space="preserve">Subtype </t>
  </si>
  <si>
    <t>C type</t>
  </si>
  <si>
    <t>Mah</t>
  </si>
  <si>
    <t>Maa</t>
  </si>
  <si>
    <t>diversity (h)</t>
  </si>
  <si>
    <t>s (number of  profiles) differents</t>
  </si>
  <si>
    <t>s (nb profiles)</t>
  </si>
  <si>
    <t>all</t>
  </si>
  <si>
    <t>profiles</t>
  </si>
  <si>
    <r>
      <t>Table S4 : Discriminatory index of IS</t>
    </r>
    <r>
      <rPr>
        <i/>
        <sz val="10"/>
        <rFont val="Arial"/>
        <family val="2"/>
      </rPr>
      <t>900</t>
    </r>
    <r>
      <rPr>
        <sz val="10"/>
        <rFont val="Arial"/>
        <family val="0"/>
      </rPr>
      <t xml:space="preserve"> RFLP, MIRU-VNTR and </t>
    </r>
    <r>
      <rPr>
        <i/>
        <sz val="10"/>
        <rFont val="Arial"/>
        <family val="2"/>
      </rPr>
      <t>SnaB1, Spe1</t>
    </r>
    <r>
      <rPr>
        <sz val="10"/>
        <rFont val="Arial"/>
        <family val="0"/>
      </rPr>
      <t xml:space="preserve"> PFGE typing used alone and in combinaison</t>
    </r>
  </si>
  <si>
    <t xml:space="preserve">calculation </t>
  </si>
  <si>
    <t>n( (number / profile)</t>
  </si>
  <si>
    <t>n (number / profile)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</si>
</sst>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000"/>
    <numFmt numFmtId="173" formatCode="0.000000000000"/>
    <numFmt numFmtId="174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vertAlign val="subscript"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9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69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9" fontId="6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66675</xdr:rowOff>
    </xdr:from>
    <xdr:to>
      <xdr:col>12</xdr:col>
      <xdr:colOff>76200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95275"/>
          <a:ext cx="3886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142875</xdr:rowOff>
    </xdr:from>
    <xdr:to>
      <xdr:col>15</xdr:col>
      <xdr:colOff>85725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52450"/>
          <a:ext cx="3886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714375</xdr:colOff>
      <xdr:row>3</xdr:row>
      <xdr:rowOff>104775</xdr:rowOff>
    </xdr:from>
    <xdr:to>
      <xdr:col>16</xdr:col>
      <xdr:colOff>28575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657225"/>
          <a:ext cx="3886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38100</xdr:rowOff>
    </xdr:from>
    <xdr:to>
      <xdr:col>13</xdr:col>
      <xdr:colOff>447675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28625"/>
          <a:ext cx="3886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8">
      <selection activeCell="E2" sqref="E2"/>
    </sheetView>
  </sheetViews>
  <sheetFormatPr defaultColWidth="11.421875" defaultRowHeight="12.75"/>
  <cols>
    <col min="1" max="1" width="12.28125" style="1" customWidth="1"/>
    <col min="2" max="4" width="16.421875" style="2" customWidth="1"/>
    <col min="5" max="5" width="28.421875" style="2" customWidth="1"/>
    <col min="6" max="6" width="15.00390625" style="1" customWidth="1"/>
    <col min="7" max="16384" width="11.421875" style="2" customWidth="1"/>
  </cols>
  <sheetData>
    <row r="1" s="1" customFormat="1" ht="18">
      <c r="A1" s="5" t="s">
        <v>0</v>
      </c>
    </row>
    <row r="2" spans="1:6" s="1" customFormat="1" ht="12.75">
      <c r="A2" s="1" t="s">
        <v>5</v>
      </c>
      <c r="B2" s="1" t="s">
        <v>6</v>
      </c>
      <c r="C2" s="1" t="s">
        <v>81</v>
      </c>
      <c r="D2" s="1" t="s">
        <v>83</v>
      </c>
      <c r="E2" s="1" t="s">
        <v>86</v>
      </c>
      <c r="F2" s="1" t="s">
        <v>7</v>
      </c>
    </row>
    <row r="3" ht="13.5" thickBot="1"/>
    <row r="4" spans="1:6" ht="13.5" thickBot="1">
      <c r="A4" s="1" t="s">
        <v>3</v>
      </c>
      <c r="B4" s="2">
        <v>24</v>
      </c>
      <c r="C4" s="2">
        <v>11</v>
      </c>
      <c r="D4" s="2" t="s">
        <v>9</v>
      </c>
      <c r="E4" s="2">
        <v>2</v>
      </c>
      <c r="F4" s="4">
        <f>1-((1/(B4*(B4-1)))*((E4*(E4-1))+(E5*(E5-1))+(E6*(E6-1))+(E7*(E7-1))+(E8*(E8-1))+(E9*(E9-1))+(E10*(E10-1))+(E11*(E11-1))+(E12*(E12-1))+(E13*(E13-1))+(E14*(E14-1))))</f>
        <v>0.8731884057971014</v>
      </c>
    </row>
    <row r="5" spans="4:5" ht="12.75">
      <c r="D5" s="2" t="s">
        <v>10</v>
      </c>
      <c r="E5" s="2">
        <v>8</v>
      </c>
    </row>
    <row r="6" spans="4:5" ht="12.75">
      <c r="D6" s="2" t="s">
        <v>11</v>
      </c>
      <c r="E6" s="2">
        <v>3</v>
      </c>
    </row>
    <row r="7" spans="4:5" ht="12.75">
      <c r="D7" s="2" t="s">
        <v>12</v>
      </c>
      <c r="E7" s="2">
        <v>2</v>
      </c>
    </row>
    <row r="8" spans="4:5" ht="12.75">
      <c r="D8" s="2" t="s">
        <v>4</v>
      </c>
      <c r="E8" s="2">
        <v>2</v>
      </c>
    </row>
    <row r="9" spans="4:6" ht="12.75">
      <c r="D9" s="2" t="s">
        <v>13</v>
      </c>
      <c r="E9" s="2">
        <v>1</v>
      </c>
      <c r="F9" s="3"/>
    </row>
    <row r="10" spans="4:5" ht="12.75">
      <c r="D10" s="2" t="s">
        <v>14</v>
      </c>
      <c r="E10" s="2">
        <v>1</v>
      </c>
    </row>
    <row r="11" spans="4:5" ht="12.75">
      <c r="D11" s="2" t="s">
        <v>15</v>
      </c>
      <c r="E11" s="2">
        <v>1</v>
      </c>
    </row>
    <row r="12" spans="4:5" ht="12.75">
      <c r="D12" s="2" t="s">
        <v>16</v>
      </c>
      <c r="E12" s="2">
        <v>1</v>
      </c>
    </row>
    <row r="13" spans="4:5" ht="12.75">
      <c r="D13" s="2" t="s">
        <v>18</v>
      </c>
      <c r="E13" s="2">
        <v>1</v>
      </c>
    </row>
    <row r="14" spans="4:5" ht="12.75">
      <c r="D14" s="2" t="s">
        <v>17</v>
      </c>
      <c r="E14" s="2">
        <v>2</v>
      </c>
    </row>
    <row r="16" ht="13.5" thickBot="1"/>
    <row r="17" spans="1:6" ht="13.5" thickBot="1">
      <c r="A17" s="1" t="s">
        <v>1</v>
      </c>
      <c r="B17" s="2">
        <v>10</v>
      </c>
      <c r="C17" s="2">
        <v>2</v>
      </c>
      <c r="D17" s="2" t="s">
        <v>9</v>
      </c>
      <c r="E17" s="2">
        <v>2</v>
      </c>
      <c r="F17" s="4">
        <v>0.3555555555555555</v>
      </c>
    </row>
    <row r="18" spans="4:5" ht="12.75">
      <c r="D18" s="2" t="s">
        <v>10</v>
      </c>
      <c r="E18" s="2">
        <v>8</v>
      </c>
    </row>
    <row r="19" ht="13.5" thickBot="1"/>
    <row r="20" spans="1:6" ht="13.5" thickBot="1">
      <c r="A20" s="1" t="s">
        <v>19</v>
      </c>
      <c r="B20" s="2">
        <v>14</v>
      </c>
      <c r="C20" s="2">
        <v>9</v>
      </c>
      <c r="D20" s="2" t="s">
        <v>11</v>
      </c>
      <c r="E20" s="2">
        <v>3</v>
      </c>
      <c r="F20" s="4">
        <v>0.9340659340659341</v>
      </c>
    </row>
    <row r="21" spans="4:5" ht="12.75">
      <c r="D21" s="2" t="s">
        <v>12</v>
      </c>
      <c r="E21" s="2">
        <v>2</v>
      </c>
    </row>
    <row r="22" spans="4:5" ht="12.75">
      <c r="D22" s="2" t="s">
        <v>4</v>
      </c>
      <c r="E22" s="2">
        <v>2</v>
      </c>
    </row>
    <row r="23" spans="4:5" ht="12.75">
      <c r="D23" s="2" t="s">
        <v>13</v>
      </c>
      <c r="E23" s="2">
        <v>1</v>
      </c>
    </row>
    <row r="24" spans="4:5" ht="12.75">
      <c r="D24" s="2" t="s">
        <v>14</v>
      </c>
      <c r="E24" s="2">
        <v>1</v>
      </c>
    </row>
    <row r="25" spans="4:5" ht="12.75">
      <c r="D25" s="2" t="s">
        <v>15</v>
      </c>
      <c r="E25" s="2">
        <v>1</v>
      </c>
    </row>
    <row r="26" spans="4:5" ht="12.75">
      <c r="D26" s="2" t="s">
        <v>16</v>
      </c>
      <c r="E26" s="2">
        <v>1</v>
      </c>
    </row>
    <row r="27" spans="4:5" ht="12.75">
      <c r="D27" s="2" t="s">
        <v>18</v>
      </c>
      <c r="E27" s="2">
        <v>1</v>
      </c>
    </row>
    <row r="28" spans="4:5" ht="12.75">
      <c r="D28" s="2" t="s">
        <v>17</v>
      </c>
      <c r="E28" s="2">
        <v>2</v>
      </c>
    </row>
    <row r="29" ht="13.5" thickBot="1"/>
    <row r="30" spans="1:6" ht="13.5" thickBot="1">
      <c r="A30" s="1" t="s">
        <v>4</v>
      </c>
      <c r="B30" s="2">
        <v>35</v>
      </c>
      <c r="C30" s="2">
        <v>13</v>
      </c>
      <c r="D30" s="2" t="s">
        <v>20</v>
      </c>
      <c r="E30" s="2">
        <v>21</v>
      </c>
      <c r="F30" s="4">
        <f>1-((1/(B30*(B30-1)))*((E30*(E30-1))+(E31*(E31-1))+(E32*(E32-1))+(E33*(E33-1))+(E34*(E34-1))+(E35*(E35-1))+(E36*(E36-1))+(E37*(E37-1))+(E38*(E38-1))+(E39*(E39-1))+(E40*(E40-1))+(E41*(E41-1))+(E42*(E42-1))))</f>
        <v>0.6436974789915966</v>
      </c>
    </row>
    <row r="31" spans="4:5" ht="12.75">
      <c r="D31" s="2" t="s">
        <v>21</v>
      </c>
      <c r="E31" s="2">
        <v>1</v>
      </c>
    </row>
    <row r="32" spans="4:5" ht="12.75">
      <c r="D32" s="2" t="s">
        <v>22</v>
      </c>
      <c r="E32" s="2">
        <v>1</v>
      </c>
    </row>
    <row r="33" spans="4:5" ht="12.75">
      <c r="D33" s="2" t="s">
        <v>23</v>
      </c>
      <c r="E33" s="2">
        <v>1</v>
      </c>
    </row>
    <row r="34" spans="4:5" ht="12.75">
      <c r="D34" s="2" t="s">
        <v>24</v>
      </c>
      <c r="E34" s="2">
        <v>1</v>
      </c>
    </row>
    <row r="35" spans="4:5" ht="12.75">
      <c r="D35" s="2" t="s">
        <v>25</v>
      </c>
      <c r="E35" s="2">
        <v>1</v>
      </c>
    </row>
    <row r="36" spans="4:5" ht="12.75">
      <c r="D36" s="2" t="s">
        <v>26</v>
      </c>
      <c r="E36" s="2">
        <v>2</v>
      </c>
    </row>
    <row r="37" spans="4:5" ht="12.75">
      <c r="D37" s="2" t="s">
        <v>27</v>
      </c>
      <c r="E37" s="2">
        <v>1</v>
      </c>
    </row>
    <row r="38" spans="4:5" ht="12.75">
      <c r="D38" s="2" t="s">
        <v>28</v>
      </c>
      <c r="E38" s="2">
        <v>2</v>
      </c>
    </row>
    <row r="39" spans="4:5" ht="12.75">
      <c r="D39" s="2" t="s">
        <v>29</v>
      </c>
      <c r="E39" s="2">
        <v>1</v>
      </c>
    </row>
    <row r="40" spans="4:5" ht="12.75">
      <c r="D40" s="2" t="s">
        <v>30</v>
      </c>
      <c r="E40" s="2">
        <v>1</v>
      </c>
    </row>
    <row r="41" spans="4:5" ht="12.75">
      <c r="D41" s="2" t="s">
        <v>31</v>
      </c>
      <c r="E41" s="2">
        <v>1</v>
      </c>
    </row>
    <row r="42" spans="4:5" ht="12.75">
      <c r="D42" s="2" t="s">
        <v>32</v>
      </c>
      <c r="E42" s="2">
        <v>1</v>
      </c>
    </row>
    <row r="44" ht="13.5" thickBot="1"/>
    <row r="45" spans="1:6" ht="13.5" thickBot="1">
      <c r="A45" s="1" t="s">
        <v>51</v>
      </c>
      <c r="B45" s="2">
        <v>59</v>
      </c>
      <c r="C45" s="2">
        <v>9</v>
      </c>
      <c r="D45" s="2" t="s">
        <v>9</v>
      </c>
      <c r="E45" s="2">
        <v>2</v>
      </c>
      <c r="F45" s="4">
        <f>1-((1/(B45*(B45-1)))*((E45*(E45-1))+(E46*(E46-1))+(E47*(E47-1))+(E48*(E48-1))+(E49*(E49-1))+(E50*(E50-1))+(E51*(E51-1))+(E52*(E52-1))+(E53*(E53-1))+(E54*(E54-1))+(E55*(E55-1))+(E56*(E56-1))+(E57*(E57-1))))</f>
        <v>0.8556399766218585</v>
      </c>
    </row>
    <row r="46" spans="4:5" ht="12.75">
      <c r="D46" s="2" t="s">
        <v>10</v>
      </c>
      <c r="E46" s="2">
        <v>8</v>
      </c>
    </row>
    <row r="47" spans="4:5" ht="12.75">
      <c r="D47" s="2" t="s">
        <v>11</v>
      </c>
      <c r="E47" s="2">
        <v>3</v>
      </c>
    </row>
    <row r="48" spans="4:5" ht="12.75">
      <c r="D48" s="2" t="s">
        <v>12</v>
      </c>
      <c r="E48" s="2">
        <v>2</v>
      </c>
    </row>
    <row r="49" spans="4:5" ht="12.75">
      <c r="D49" s="2" t="s">
        <v>4</v>
      </c>
      <c r="E49" s="2">
        <v>2</v>
      </c>
    </row>
    <row r="50" spans="4:5" ht="12.75">
      <c r="D50" s="2" t="s">
        <v>17</v>
      </c>
      <c r="E50" s="2">
        <v>2</v>
      </c>
    </row>
    <row r="51" spans="4:5" ht="12.75">
      <c r="D51" s="2" t="s">
        <v>20</v>
      </c>
      <c r="E51" s="2">
        <v>21</v>
      </c>
    </row>
    <row r="52" spans="4:5" ht="12.75">
      <c r="D52" s="2" t="s">
        <v>26</v>
      </c>
      <c r="E52" s="2">
        <v>2</v>
      </c>
    </row>
    <row r="53" spans="4:5" ht="12.75">
      <c r="D53" s="2" t="s">
        <v>28</v>
      </c>
      <c r="E53" s="2">
        <v>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E11" sqref="E11"/>
    </sheetView>
  </sheetViews>
  <sheetFormatPr defaultColWidth="11.421875" defaultRowHeight="12.75"/>
  <cols>
    <col min="1" max="1" width="11.421875" style="1" customWidth="1"/>
    <col min="2" max="2" width="11.421875" style="2" customWidth="1"/>
    <col min="3" max="3" width="12.00390625" style="2" bestFit="1" customWidth="1"/>
    <col min="4" max="4" width="11.421875" style="2" customWidth="1"/>
    <col min="5" max="5" width="17.140625" style="2" bestFit="1" customWidth="1"/>
    <col min="6" max="16384" width="11.421875" style="2" customWidth="1"/>
  </cols>
  <sheetData>
    <row r="1" s="1" customFormat="1" ht="19.5" customHeight="1">
      <c r="A1" s="6" t="s">
        <v>35</v>
      </c>
    </row>
    <row r="2" spans="1:6" s="1" customFormat="1" ht="12.75">
      <c r="A2" s="1" t="s">
        <v>5</v>
      </c>
      <c r="B2" s="1" t="s">
        <v>6</v>
      </c>
      <c r="C2" s="1" t="s">
        <v>81</v>
      </c>
      <c r="D2" s="1" t="s">
        <v>83</v>
      </c>
      <c r="E2" s="1" t="s">
        <v>87</v>
      </c>
      <c r="F2" s="1" t="s">
        <v>7</v>
      </c>
    </row>
    <row r="3" ht="13.5" thickBot="1">
      <c r="F3" s="1"/>
    </row>
    <row r="4" spans="1:6" ht="13.5" thickBot="1">
      <c r="A4" s="1" t="s">
        <v>3</v>
      </c>
      <c r="B4" s="2">
        <v>15</v>
      </c>
      <c r="C4" s="2">
        <v>14</v>
      </c>
      <c r="D4" s="2">
        <v>75</v>
      </c>
      <c r="E4" s="2">
        <v>1</v>
      </c>
      <c r="F4" s="4">
        <f>1-((1/(B4*(B4-1)))*((E4*(E4-1))+(E5*(E5-1))+(E6*(E6-1))+(E7*(E7-1))+(E8*(E8-1))+(E9*(E9-1))+(E10*(E10-1))+(E11*(E11-1))+(E12*(E12-1))+(E13*(E13-1))+(E14*(E14-1))+(E15*(E15-1))+(E16*(E16-1))+(E17*(E17-1))))</f>
        <v>0.9904761904761905</v>
      </c>
    </row>
    <row r="5" spans="4:5" ht="12.75">
      <c r="D5" s="2">
        <v>9</v>
      </c>
      <c r="E5" s="2">
        <v>1</v>
      </c>
    </row>
    <row r="6" spans="4:5" ht="12.75">
      <c r="D6" s="2">
        <v>77</v>
      </c>
      <c r="E6" s="2">
        <v>1</v>
      </c>
    </row>
    <row r="7" spans="4:5" ht="12.75">
      <c r="D7" s="2">
        <v>11</v>
      </c>
      <c r="E7" s="2">
        <v>1</v>
      </c>
    </row>
    <row r="8" spans="4:5" ht="12.75">
      <c r="D8" s="2">
        <v>80</v>
      </c>
      <c r="E8" s="2">
        <v>1</v>
      </c>
    </row>
    <row r="9" spans="4:5" ht="12.75">
      <c r="D9" s="2">
        <v>69</v>
      </c>
      <c r="E9" s="2">
        <v>2</v>
      </c>
    </row>
    <row r="10" spans="4:5" ht="12.75">
      <c r="D10" s="2">
        <v>79</v>
      </c>
      <c r="E10" s="2">
        <v>1</v>
      </c>
    </row>
    <row r="11" spans="4:5" ht="12.75">
      <c r="D11" s="2">
        <v>16</v>
      </c>
      <c r="E11" s="2">
        <v>1</v>
      </c>
    </row>
    <row r="12" spans="4:5" ht="12.75">
      <c r="D12" s="2">
        <v>67</v>
      </c>
      <c r="E12" s="2">
        <v>1</v>
      </c>
    </row>
    <row r="13" spans="4:5" ht="12.75">
      <c r="D13" s="2">
        <v>57</v>
      </c>
      <c r="E13" s="2">
        <v>1</v>
      </c>
    </row>
    <row r="14" spans="4:5" ht="12.75">
      <c r="D14" s="2">
        <v>65</v>
      </c>
      <c r="E14" s="2">
        <v>1</v>
      </c>
    </row>
    <row r="15" spans="4:5" ht="12.75">
      <c r="D15" s="2">
        <v>56</v>
      </c>
      <c r="E15" s="2">
        <v>1</v>
      </c>
    </row>
    <row r="16" spans="4:5" ht="12.75">
      <c r="D16" s="2">
        <v>61</v>
      </c>
      <c r="E16" s="2">
        <v>1</v>
      </c>
    </row>
    <row r="17" spans="4:5" ht="12.75">
      <c r="D17" s="2">
        <v>66</v>
      </c>
      <c r="E17" s="2">
        <v>1</v>
      </c>
    </row>
    <row r="19" ht="13.5" thickBot="1"/>
    <row r="20" spans="1:6" ht="13.5" thickBot="1">
      <c r="A20" s="1" t="s">
        <v>1</v>
      </c>
      <c r="B20" s="2">
        <v>5</v>
      </c>
      <c r="C20" s="2">
        <v>5</v>
      </c>
      <c r="D20" s="2">
        <v>75</v>
      </c>
      <c r="E20" s="2">
        <v>1</v>
      </c>
      <c r="F20" s="4">
        <v>1</v>
      </c>
    </row>
    <row r="21" spans="4:5" ht="12.75">
      <c r="D21" s="2">
        <v>9</v>
      </c>
      <c r="E21" s="2">
        <v>1</v>
      </c>
    </row>
    <row r="22" spans="4:5" ht="12.75">
      <c r="D22" s="2">
        <v>77</v>
      </c>
      <c r="E22" s="2">
        <v>1</v>
      </c>
    </row>
    <row r="23" spans="4:5" ht="12.75">
      <c r="D23" s="2">
        <v>11</v>
      </c>
      <c r="E23" s="2">
        <v>1</v>
      </c>
    </row>
    <row r="24" spans="4:5" ht="12.75">
      <c r="D24" s="2">
        <v>80</v>
      </c>
      <c r="E24" s="2">
        <v>1</v>
      </c>
    </row>
    <row r="25" ht="13.5" thickBot="1"/>
    <row r="26" spans="1:6" ht="13.5" thickBot="1">
      <c r="A26" s="1" t="s">
        <v>19</v>
      </c>
      <c r="B26" s="2">
        <v>10</v>
      </c>
      <c r="C26" s="2">
        <v>9</v>
      </c>
      <c r="D26" s="2">
        <v>69</v>
      </c>
      <c r="E26" s="2">
        <v>2</v>
      </c>
      <c r="F26" s="4">
        <f>1-((1/(B26*(B26-1)))*((E26*(E26-1))+(E27*(E27-1))+(E28*(E28-1))+(E29*(E29-1))+(E30*(E30-1))+(E31*(E31-1))+(E32*(E32-1))+(E33*(E33-1))+(E34*(E34-1))+(E35*(E35-1))+(E36*(E36-1))+(E37*(E37-1))+(E38*(E38-1))+(E39*(E39-1))))</f>
        <v>0.9555555555555556</v>
      </c>
    </row>
    <row r="27" spans="4:5" ht="12.75">
      <c r="D27" s="2">
        <v>79</v>
      </c>
      <c r="E27" s="2">
        <v>1</v>
      </c>
    </row>
    <row r="28" spans="4:5" ht="12.75">
      <c r="D28" s="2">
        <v>16</v>
      </c>
      <c r="E28" s="2">
        <v>1</v>
      </c>
    </row>
    <row r="29" spans="4:5" ht="12.75">
      <c r="D29" s="2">
        <v>67</v>
      </c>
      <c r="E29" s="2">
        <v>1</v>
      </c>
    </row>
    <row r="30" spans="4:5" ht="12.75">
      <c r="D30" s="2">
        <v>57</v>
      </c>
      <c r="E30" s="2">
        <v>1</v>
      </c>
    </row>
    <row r="31" spans="4:5" ht="12.75">
      <c r="D31" s="2">
        <v>65</v>
      </c>
      <c r="E31" s="2">
        <v>1</v>
      </c>
    </row>
    <row r="32" spans="4:5" ht="12.75">
      <c r="D32" s="2">
        <v>56</v>
      </c>
      <c r="E32" s="2">
        <v>1</v>
      </c>
    </row>
    <row r="33" spans="4:5" ht="12.75">
      <c r="D33" s="2">
        <v>61</v>
      </c>
      <c r="E33" s="2">
        <v>1</v>
      </c>
    </row>
    <row r="34" spans="4:5" ht="12.75">
      <c r="D34" s="2">
        <v>66</v>
      </c>
      <c r="E34" s="2">
        <v>1</v>
      </c>
    </row>
    <row r="35" ht="13.5" thickBot="1"/>
    <row r="36" spans="1:6" ht="13.5" thickBot="1">
      <c r="A36" s="1" t="s">
        <v>4</v>
      </c>
      <c r="B36" s="2">
        <v>24</v>
      </c>
      <c r="C36" s="2">
        <v>16</v>
      </c>
      <c r="D36" s="2">
        <v>53</v>
      </c>
      <c r="E36" s="2">
        <v>1</v>
      </c>
      <c r="F36" s="4">
        <f>1-((1/(B36*(B36-1)))*((E36*(E36-1))+(E37*(E37-1))+(E38*(E38-1))+(E39*(E39-1))+(E40*(E40-1))+(E41*(E41-1))+(E42*(E42-1))+(E43*(E43-1))+(E44*(E44-1))+(E45*(E45-1))+(E46*(E46-1))+(E47*(E47-1))+(E48*(E48-1))+(E49*(E49-1))+(E50*(E50-1))+(E51*(E51-1))))</f>
        <v>0.894927536231884</v>
      </c>
    </row>
    <row r="37" spans="4:5" ht="12.75">
      <c r="D37" s="2">
        <v>1</v>
      </c>
      <c r="E37" s="2">
        <v>2</v>
      </c>
    </row>
    <row r="38" spans="4:5" ht="12.75">
      <c r="D38" s="2">
        <v>62</v>
      </c>
      <c r="E38" s="2">
        <v>1</v>
      </c>
    </row>
    <row r="39" spans="4:5" ht="12.75">
      <c r="D39" s="2">
        <v>71</v>
      </c>
      <c r="E39" s="2">
        <v>1</v>
      </c>
    </row>
    <row r="40" spans="4:5" ht="12.75">
      <c r="D40" s="2">
        <v>52</v>
      </c>
      <c r="E40" s="2">
        <v>1</v>
      </c>
    </row>
    <row r="41" spans="4:5" ht="12.75">
      <c r="D41" s="2">
        <v>64</v>
      </c>
      <c r="E41" s="2">
        <v>1</v>
      </c>
    </row>
    <row r="42" spans="4:5" ht="12.75">
      <c r="D42" s="2">
        <v>2</v>
      </c>
      <c r="E42" s="2">
        <v>8</v>
      </c>
    </row>
    <row r="43" spans="4:5" ht="12.75">
      <c r="D43" s="2">
        <v>63</v>
      </c>
      <c r="E43" s="2">
        <v>1</v>
      </c>
    </row>
    <row r="44" spans="4:5" ht="12.75">
      <c r="D44" s="2">
        <v>51</v>
      </c>
      <c r="E44" s="2">
        <v>1</v>
      </c>
    </row>
    <row r="45" spans="4:5" ht="12.75">
      <c r="D45" s="2">
        <v>58</v>
      </c>
      <c r="E45" s="2">
        <v>1</v>
      </c>
    </row>
    <row r="46" spans="4:5" ht="12.75">
      <c r="D46" s="2">
        <v>60</v>
      </c>
      <c r="E46" s="2">
        <v>1</v>
      </c>
    </row>
    <row r="47" spans="4:5" ht="12.75">
      <c r="D47" s="2">
        <v>54</v>
      </c>
      <c r="E47" s="2">
        <v>1</v>
      </c>
    </row>
    <row r="48" spans="4:5" ht="12.75">
      <c r="D48" s="2">
        <v>59</v>
      </c>
      <c r="E48" s="2">
        <v>1</v>
      </c>
    </row>
    <row r="49" spans="4:5" ht="12.75">
      <c r="D49" s="2">
        <v>15</v>
      </c>
      <c r="E49" s="2">
        <v>1</v>
      </c>
    </row>
    <row r="50" spans="4:5" ht="12.75">
      <c r="D50" s="2">
        <v>68</v>
      </c>
      <c r="E50" s="2">
        <v>1</v>
      </c>
    </row>
    <row r="51" spans="4:5" ht="12.75">
      <c r="D51" s="2">
        <v>55</v>
      </c>
      <c r="E51" s="2">
        <v>1</v>
      </c>
    </row>
    <row r="52" ht="13.5" thickBot="1"/>
    <row r="53" spans="1:6" ht="13.5" thickBot="1">
      <c r="A53" s="1" t="s">
        <v>51</v>
      </c>
      <c r="B53" s="2">
        <v>39</v>
      </c>
      <c r="C53" s="2">
        <v>3</v>
      </c>
      <c r="D53" s="2">
        <v>69</v>
      </c>
      <c r="E53" s="2">
        <v>2</v>
      </c>
      <c r="F53" s="4">
        <v>0.9595141700404858</v>
      </c>
    </row>
    <row r="54" spans="4:5" ht="12.75">
      <c r="D54" s="2">
        <v>1</v>
      </c>
      <c r="E54" s="2">
        <v>2</v>
      </c>
    </row>
    <row r="55" spans="4:5" ht="12.75">
      <c r="D55" s="2">
        <v>2</v>
      </c>
      <c r="E55" s="2">
        <v>8</v>
      </c>
    </row>
    <row r="59" ht="18">
      <c r="A59" s="6" t="s">
        <v>34</v>
      </c>
    </row>
    <row r="61" spans="1:6" ht="12.75">
      <c r="A61" s="1" t="s">
        <v>5</v>
      </c>
      <c r="B61" s="1" t="s">
        <v>6</v>
      </c>
      <c r="C61" s="1" t="s">
        <v>81</v>
      </c>
      <c r="D61" s="1" t="s">
        <v>8</v>
      </c>
      <c r="E61" s="1" t="s">
        <v>87</v>
      </c>
      <c r="F61" s="1" t="s">
        <v>7</v>
      </c>
    </row>
    <row r="62" ht="13.5" thickBot="1">
      <c r="F62" s="1"/>
    </row>
    <row r="63" spans="1:6" ht="13.5" thickBot="1">
      <c r="A63" s="1" t="s">
        <v>3</v>
      </c>
      <c r="B63" s="2">
        <v>15</v>
      </c>
      <c r="C63" s="2">
        <v>14</v>
      </c>
      <c r="D63" s="2">
        <v>9</v>
      </c>
      <c r="E63" s="2">
        <v>1</v>
      </c>
      <c r="F63" s="4">
        <f>1-((1/(B63*(B63-1)))*((E63*(E63-1))+(E64*(E64-1))+(E65*(E65-1))+(E66*(E66-1))+(E67*(E67-1))+(E68*(E68-1))+(E69*(E69-1))+(E70*(E70-1))+(E71*(E71-1))+(E72*(E72-1))+(E73*(E73-1))+(E74*(E74-1))+(E75*(E75-1))+(E76*(E76-1))))</f>
        <v>0.9904761904761905</v>
      </c>
    </row>
    <row r="64" spans="4:5" ht="12.75">
      <c r="D64" s="2">
        <v>7</v>
      </c>
      <c r="E64" s="2">
        <v>1</v>
      </c>
    </row>
    <row r="65" spans="4:5" ht="12.75">
      <c r="D65" s="2">
        <v>70</v>
      </c>
      <c r="E65" s="2">
        <v>1</v>
      </c>
    </row>
    <row r="66" spans="4:5" ht="12.75">
      <c r="D66" s="2">
        <v>71</v>
      </c>
      <c r="E66" s="2">
        <v>1</v>
      </c>
    </row>
    <row r="67" spans="4:5" ht="12.75">
      <c r="D67" s="2">
        <v>8</v>
      </c>
      <c r="E67" s="2">
        <v>1</v>
      </c>
    </row>
    <row r="68" spans="4:5" ht="12.75">
      <c r="D68" s="2">
        <v>55</v>
      </c>
      <c r="E68" s="2">
        <v>1</v>
      </c>
    </row>
    <row r="69" spans="4:5" ht="12.75">
      <c r="D69" s="2">
        <v>61</v>
      </c>
      <c r="E69" s="2">
        <v>1</v>
      </c>
    </row>
    <row r="70" spans="4:5" ht="12.75">
      <c r="D70" s="2">
        <v>56</v>
      </c>
      <c r="E70" s="2">
        <v>1</v>
      </c>
    </row>
    <row r="71" spans="4:5" ht="12.75">
      <c r="D71" s="2">
        <v>47</v>
      </c>
      <c r="E71" s="2">
        <v>2</v>
      </c>
    </row>
    <row r="72" spans="4:5" ht="12.75">
      <c r="D72" s="2">
        <v>50</v>
      </c>
      <c r="E72" s="2">
        <v>1</v>
      </c>
    </row>
    <row r="73" spans="4:5" ht="12.75">
      <c r="D73" s="2">
        <v>54</v>
      </c>
      <c r="E73" s="2">
        <v>1</v>
      </c>
    </row>
    <row r="74" spans="4:5" ht="12.75">
      <c r="D74" s="2">
        <v>57</v>
      </c>
      <c r="E74" s="2">
        <v>1</v>
      </c>
    </row>
    <row r="75" spans="4:5" ht="12.75">
      <c r="D75" s="2">
        <v>51</v>
      </c>
      <c r="E75" s="2">
        <v>1</v>
      </c>
    </row>
    <row r="76" spans="4:5" ht="12.75">
      <c r="D76" s="2">
        <v>62</v>
      </c>
      <c r="E76" s="2">
        <v>1</v>
      </c>
    </row>
    <row r="78" ht="13.5" thickBot="1"/>
    <row r="79" spans="1:6" ht="13.5" thickBot="1">
      <c r="A79" s="1" t="s">
        <v>1</v>
      </c>
      <c r="B79" s="2">
        <v>5</v>
      </c>
      <c r="C79" s="2">
        <v>5</v>
      </c>
      <c r="D79" s="2">
        <v>9</v>
      </c>
      <c r="E79" s="2">
        <v>1</v>
      </c>
      <c r="F79" s="4">
        <v>1</v>
      </c>
    </row>
    <row r="80" spans="4:5" ht="12.75">
      <c r="D80" s="2">
        <v>7</v>
      </c>
      <c r="E80" s="2">
        <v>1</v>
      </c>
    </row>
    <row r="81" spans="4:8" ht="12.75">
      <c r="D81" s="2">
        <v>70</v>
      </c>
      <c r="E81" s="2">
        <v>1</v>
      </c>
      <c r="H81" s="7"/>
    </row>
    <row r="82" spans="4:5" ht="12.75">
      <c r="D82" s="2">
        <v>71</v>
      </c>
      <c r="E82" s="2">
        <v>1</v>
      </c>
    </row>
    <row r="83" spans="4:5" ht="12.75">
      <c r="D83" s="2">
        <v>8</v>
      </c>
      <c r="E83" s="2">
        <v>1</v>
      </c>
    </row>
    <row r="84" ht="13.5" thickBot="1"/>
    <row r="85" spans="1:6" ht="13.5" thickBot="1">
      <c r="A85" s="1" t="s">
        <v>2</v>
      </c>
      <c r="B85" s="2">
        <v>10</v>
      </c>
      <c r="C85" s="2">
        <v>9</v>
      </c>
      <c r="D85" s="2">
        <v>55</v>
      </c>
      <c r="E85" s="2">
        <v>1</v>
      </c>
      <c r="F85" s="4">
        <v>0.9777777777777777</v>
      </c>
    </row>
    <row r="86" spans="4:5" ht="12.75">
      <c r="D86" s="2">
        <v>61</v>
      </c>
      <c r="E86" s="2">
        <v>1</v>
      </c>
    </row>
    <row r="87" spans="4:5" ht="12.75">
      <c r="D87" s="2">
        <v>56</v>
      </c>
      <c r="E87" s="2">
        <v>1</v>
      </c>
    </row>
    <row r="88" spans="4:5" ht="12.75">
      <c r="D88" s="2">
        <v>47</v>
      </c>
      <c r="E88" s="2">
        <v>2</v>
      </c>
    </row>
    <row r="89" spans="4:5" ht="12.75">
      <c r="D89" s="2">
        <v>50</v>
      </c>
      <c r="E89" s="2">
        <v>1</v>
      </c>
    </row>
    <row r="90" spans="4:5" ht="12.75">
      <c r="D90" s="2">
        <v>54</v>
      </c>
      <c r="E90" s="2">
        <v>1</v>
      </c>
    </row>
    <row r="91" spans="4:5" ht="12.75">
      <c r="D91" s="2">
        <v>57</v>
      </c>
      <c r="E91" s="2">
        <v>1</v>
      </c>
    </row>
    <row r="92" spans="4:5" ht="12.75">
      <c r="D92" s="2">
        <v>51</v>
      </c>
      <c r="E92" s="2">
        <v>1</v>
      </c>
    </row>
    <row r="93" spans="4:5" ht="12.75">
      <c r="D93" s="2">
        <v>62</v>
      </c>
      <c r="E93" s="2">
        <v>1</v>
      </c>
    </row>
    <row r="94" ht="13.5" thickBot="1"/>
    <row r="95" spans="1:6" ht="13.5" thickBot="1">
      <c r="A95" s="1" t="s">
        <v>4</v>
      </c>
      <c r="B95" s="2">
        <v>24</v>
      </c>
      <c r="C95" s="2">
        <v>14</v>
      </c>
      <c r="D95" s="2">
        <v>12</v>
      </c>
      <c r="E95" s="2">
        <v>1</v>
      </c>
      <c r="F95" s="4">
        <f>1-((1/(B95*(B95-1)))*((E95*(E95-1))+(E96*(E96-1))+(E97*(E97-1))+(E98*(E98-1))+(E99*(E99-1))+(E100*(E100-1))+(E101*(E101-1))+(E102*(E102-1))+(E103*(E103-1))+(E104*(E104-1))+(E105*(E105-1))+(E106*(E106-1))+(E107*(E107-1))+(E108*(E108-1))))</f>
        <v>0.8007246376811594</v>
      </c>
    </row>
    <row r="96" spans="4:5" ht="12.75">
      <c r="D96" s="2">
        <v>5</v>
      </c>
      <c r="E96" s="2">
        <v>1</v>
      </c>
    </row>
    <row r="97" spans="4:5" ht="12.75">
      <c r="D97" s="2">
        <v>1</v>
      </c>
      <c r="E97" s="2">
        <v>11</v>
      </c>
    </row>
    <row r="98" spans="4:5" ht="12.75">
      <c r="D98" s="2">
        <v>46</v>
      </c>
      <c r="E98" s="2">
        <v>1</v>
      </c>
    </row>
    <row r="99" spans="4:5" ht="12.75">
      <c r="D99" s="2">
        <v>53</v>
      </c>
      <c r="E99" s="2">
        <v>1</v>
      </c>
    </row>
    <row r="100" spans="4:5" ht="12.75">
      <c r="D100" s="2">
        <v>60</v>
      </c>
      <c r="E100" s="2">
        <v>1</v>
      </c>
    </row>
    <row r="101" spans="4:5" ht="12.75">
      <c r="D101" s="2">
        <v>63</v>
      </c>
      <c r="E101" s="2">
        <v>1</v>
      </c>
    </row>
    <row r="102" spans="4:5" ht="12.75">
      <c r="D102" s="2">
        <v>41</v>
      </c>
      <c r="E102" s="2">
        <v>1</v>
      </c>
    </row>
    <row r="103" spans="4:5" ht="12.75">
      <c r="D103" s="2">
        <v>59</v>
      </c>
      <c r="E103" s="2">
        <v>1</v>
      </c>
    </row>
    <row r="104" spans="4:5" ht="12.75">
      <c r="D104" s="2">
        <v>58</v>
      </c>
      <c r="E104" s="2">
        <v>1</v>
      </c>
    </row>
    <row r="105" spans="4:5" ht="12.75">
      <c r="D105" s="2">
        <v>48</v>
      </c>
      <c r="E105" s="2">
        <v>1</v>
      </c>
    </row>
    <row r="106" spans="4:5" ht="12.75">
      <c r="D106" s="2">
        <v>19</v>
      </c>
      <c r="E106" s="2">
        <v>1</v>
      </c>
    </row>
    <row r="107" spans="4:5" ht="12.75">
      <c r="D107" s="2">
        <v>52</v>
      </c>
      <c r="E107" s="2">
        <v>1</v>
      </c>
    </row>
    <row r="108" spans="4:5" ht="12.75">
      <c r="D108" s="2">
        <v>49</v>
      </c>
      <c r="E108" s="2">
        <v>1</v>
      </c>
    </row>
    <row r="109" ht="13.5" thickBot="1"/>
    <row r="110" spans="1:6" ht="13.5" thickBot="1">
      <c r="A110" s="1" t="s">
        <v>51</v>
      </c>
      <c r="B110" s="2">
        <v>39</v>
      </c>
      <c r="C110" s="2">
        <v>2</v>
      </c>
      <c r="D110" s="2">
        <v>47</v>
      </c>
      <c r="E110" s="2">
        <v>2</v>
      </c>
      <c r="F110" s="4">
        <f>1-((1/(B110*(B110-1)))*((E110*(E110-1))+(E111*(E111-1))+(E112*(E112-1))+(E113*(E113-1))+(E114*(E114-1))+(E115*(E115-1))+(E116*(E116-1))+(E117*(E117-1))+(E118*(E118-1))+(E119*(E119-1))+(E120*(E120-1))+(E121*(E121-1))+(E122*(E122-1))+(E123*(E123-1))))</f>
        <v>0.9244264507422402</v>
      </c>
    </row>
    <row r="111" spans="4:5" ht="12.75">
      <c r="D111" s="2">
        <v>1</v>
      </c>
      <c r="E111" s="2">
        <v>11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1">
      <selection activeCell="G20" sqref="G20"/>
    </sheetView>
  </sheetViews>
  <sheetFormatPr defaultColWidth="11.421875" defaultRowHeight="12.75"/>
  <cols>
    <col min="1" max="1" width="11.421875" style="1" customWidth="1"/>
    <col min="2" max="3" width="11.421875" style="2" customWidth="1"/>
    <col min="4" max="4" width="15.00390625" style="2" customWidth="1"/>
    <col min="5" max="5" width="17.140625" style="2" bestFit="1" customWidth="1"/>
    <col min="6" max="16384" width="11.421875" style="2" customWidth="1"/>
  </cols>
  <sheetData>
    <row r="1" s="1" customFormat="1" ht="18">
      <c r="A1" s="5" t="s">
        <v>33</v>
      </c>
    </row>
    <row r="2" spans="1:6" s="1" customFormat="1" ht="12.75">
      <c r="A2" s="1" t="s">
        <v>5</v>
      </c>
      <c r="B2" s="1" t="s">
        <v>6</v>
      </c>
      <c r="C2" s="1" t="s">
        <v>81</v>
      </c>
      <c r="D2" s="1" t="s">
        <v>36</v>
      </c>
      <c r="E2" s="1" t="s">
        <v>86</v>
      </c>
      <c r="F2" s="1" t="s">
        <v>7</v>
      </c>
    </row>
    <row r="3" ht="12.75">
      <c r="F3" s="1"/>
    </row>
    <row r="4" ht="13.5" thickBot="1"/>
    <row r="5" spans="1:6" ht="13.5" thickBot="1">
      <c r="A5" s="1" t="s">
        <v>3</v>
      </c>
      <c r="B5" s="2">
        <v>24</v>
      </c>
      <c r="C5" s="2">
        <v>9</v>
      </c>
      <c r="D5" s="2">
        <v>21</v>
      </c>
      <c r="E5" s="2">
        <v>2</v>
      </c>
      <c r="F5" s="4">
        <v>0.8007246376811594</v>
      </c>
    </row>
    <row r="6" spans="4:5" ht="12.75">
      <c r="D6" s="2">
        <v>70</v>
      </c>
      <c r="E6" s="2">
        <v>10</v>
      </c>
    </row>
    <row r="7" spans="4:5" ht="12.75">
      <c r="D7" s="2">
        <v>72</v>
      </c>
      <c r="E7" s="2">
        <v>4</v>
      </c>
    </row>
    <row r="8" spans="4:5" ht="12.75">
      <c r="D8" s="2">
        <v>84</v>
      </c>
      <c r="E8" s="2">
        <v>3</v>
      </c>
    </row>
    <row r="9" ht="13.5" thickBot="1"/>
    <row r="10" spans="1:6" ht="13.5" thickBot="1">
      <c r="A10" s="1" t="s">
        <v>1</v>
      </c>
      <c r="B10" s="2">
        <v>10</v>
      </c>
      <c r="C10" s="2">
        <v>4</v>
      </c>
      <c r="D10" s="2">
        <v>70</v>
      </c>
      <c r="E10" s="2">
        <v>6</v>
      </c>
      <c r="F10" s="4">
        <v>0.6444444444444444</v>
      </c>
    </row>
    <row r="11" spans="4:5" ht="12.75">
      <c r="D11" s="2">
        <v>72</v>
      </c>
      <c r="E11" s="2">
        <v>2</v>
      </c>
    </row>
    <row r="12" ht="13.5" thickBot="1"/>
    <row r="13" spans="1:6" ht="13.5" thickBot="1">
      <c r="A13" s="1" t="s">
        <v>2</v>
      </c>
      <c r="B13" s="2">
        <v>14</v>
      </c>
      <c r="C13" s="2">
        <v>8</v>
      </c>
      <c r="D13" s="2">
        <v>70</v>
      </c>
      <c r="E13" s="2">
        <v>4</v>
      </c>
      <c r="F13" s="4">
        <v>0.8901098901098901</v>
      </c>
    </row>
    <row r="14" spans="4:5" ht="12.75">
      <c r="D14" s="2">
        <v>72</v>
      </c>
      <c r="E14" s="2">
        <v>2</v>
      </c>
    </row>
    <row r="15" spans="1:5" ht="12.75">
      <c r="A15" s="2"/>
      <c r="D15" s="2">
        <v>84</v>
      </c>
      <c r="E15" s="2">
        <v>3</v>
      </c>
    </row>
    <row r="16" ht="13.5" thickBot="1"/>
    <row r="17" spans="1:6" ht="13.5" thickBot="1">
      <c r="A17" s="1" t="s">
        <v>4</v>
      </c>
      <c r="B17" s="2">
        <v>148</v>
      </c>
      <c r="C17" s="2">
        <v>21</v>
      </c>
      <c r="D17" s="2">
        <v>1</v>
      </c>
      <c r="E17" s="2">
        <v>54</v>
      </c>
      <c r="F17" s="4">
        <v>0.7038058466629895</v>
      </c>
    </row>
    <row r="18" spans="4:5" ht="12.75">
      <c r="D18" s="2">
        <v>2</v>
      </c>
      <c r="E18" s="2">
        <v>60</v>
      </c>
    </row>
    <row r="19" spans="4:5" ht="12.75">
      <c r="D19" s="2">
        <v>3</v>
      </c>
      <c r="E19" s="2">
        <v>4</v>
      </c>
    </row>
    <row r="20" spans="4:5" ht="12.75">
      <c r="D20" s="2">
        <v>5</v>
      </c>
      <c r="E20" s="2">
        <v>2</v>
      </c>
    </row>
    <row r="21" spans="4:5" ht="12.75">
      <c r="D21" s="2">
        <v>6</v>
      </c>
      <c r="E21" s="2">
        <v>2</v>
      </c>
    </row>
    <row r="22" spans="4:5" ht="12.75">
      <c r="D22" s="2">
        <v>7</v>
      </c>
      <c r="E22" s="2">
        <v>2</v>
      </c>
    </row>
    <row r="23" spans="4:5" ht="12.75">
      <c r="D23" s="2">
        <v>8</v>
      </c>
      <c r="E23" s="2">
        <v>2</v>
      </c>
    </row>
    <row r="24" spans="1:5" ht="12.75">
      <c r="A24" s="2"/>
      <c r="D24" s="2">
        <v>11</v>
      </c>
      <c r="E24" s="2">
        <v>2</v>
      </c>
    </row>
    <row r="25" spans="4:5" ht="12.75">
      <c r="D25" s="2">
        <v>13</v>
      </c>
      <c r="E25" s="2">
        <v>3</v>
      </c>
    </row>
    <row r="26" spans="4:5" ht="12.75">
      <c r="D26" s="2">
        <v>19</v>
      </c>
      <c r="E26" s="2">
        <v>2</v>
      </c>
    </row>
    <row r="27" spans="4:5" ht="12.75">
      <c r="D27" s="2">
        <v>33</v>
      </c>
      <c r="E27" s="2">
        <v>4</v>
      </c>
    </row>
    <row r="28" ht="13.5" thickBot="1"/>
    <row r="29" spans="1:6" ht="13.5" thickBot="1">
      <c r="A29" s="1" t="s">
        <v>82</v>
      </c>
      <c r="B29" s="2">
        <v>172</v>
      </c>
      <c r="C29" s="2">
        <v>15</v>
      </c>
      <c r="D29" s="2">
        <v>21</v>
      </c>
      <c r="E29" s="2">
        <v>2</v>
      </c>
      <c r="F29" s="4">
        <v>0.7771657826737386</v>
      </c>
    </row>
    <row r="30" spans="4:5" ht="12.75">
      <c r="D30" s="2">
        <v>70</v>
      </c>
      <c r="E30" s="2">
        <v>10</v>
      </c>
    </row>
    <row r="31" spans="4:5" ht="12.75">
      <c r="D31" s="2">
        <v>72</v>
      </c>
      <c r="E31" s="2">
        <v>4</v>
      </c>
    </row>
    <row r="32" spans="4:5" ht="12.75">
      <c r="D32" s="2">
        <v>84</v>
      </c>
      <c r="E32" s="2">
        <v>3</v>
      </c>
    </row>
    <row r="33" spans="4:5" ht="12.75">
      <c r="D33" s="2">
        <v>1</v>
      </c>
      <c r="E33" s="2">
        <v>54</v>
      </c>
    </row>
    <row r="34" spans="4:5" ht="12.75">
      <c r="D34" s="2">
        <v>2</v>
      </c>
      <c r="E34" s="2">
        <v>60</v>
      </c>
    </row>
    <row r="35" spans="4:5" ht="12.75">
      <c r="D35" s="2">
        <v>3</v>
      </c>
      <c r="E35" s="2">
        <v>4</v>
      </c>
    </row>
    <row r="36" spans="4:5" ht="12.75">
      <c r="D36" s="2">
        <v>5</v>
      </c>
      <c r="E36" s="2">
        <v>2</v>
      </c>
    </row>
    <row r="37" spans="4:5" ht="12.75">
      <c r="D37" s="2">
        <v>6</v>
      </c>
      <c r="E37" s="2">
        <v>2</v>
      </c>
    </row>
    <row r="38" spans="4:5" ht="12.75">
      <c r="D38" s="2">
        <v>7</v>
      </c>
      <c r="E38" s="2">
        <v>2</v>
      </c>
    </row>
    <row r="39" spans="4:5" ht="12.75">
      <c r="D39" s="2">
        <v>8</v>
      </c>
      <c r="E39" s="2">
        <v>2</v>
      </c>
    </row>
    <row r="40" spans="4:5" ht="12.75">
      <c r="D40" s="2">
        <v>11</v>
      </c>
      <c r="E40" s="2">
        <v>2</v>
      </c>
    </row>
    <row r="41" spans="4:5" ht="12.75">
      <c r="D41" s="2">
        <v>13</v>
      </c>
      <c r="E41" s="2">
        <v>3</v>
      </c>
    </row>
    <row r="42" spans="4:5" ht="12.75">
      <c r="D42" s="2">
        <v>19</v>
      </c>
      <c r="E42" s="2">
        <v>2</v>
      </c>
    </row>
    <row r="43" spans="4:5" ht="12.75">
      <c r="D43" s="2">
        <v>33</v>
      </c>
      <c r="E43" s="2">
        <v>4</v>
      </c>
    </row>
    <row r="44" ht="13.5" thickBot="1"/>
    <row r="45" spans="1:6" ht="13.5" thickBot="1">
      <c r="A45" s="41" t="s">
        <v>4</v>
      </c>
      <c r="B45" s="42">
        <v>35</v>
      </c>
      <c r="C45" s="42">
        <v>6</v>
      </c>
      <c r="D45" s="42">
        <v>1</v>
      </c>
      <c r="E45" s="42">
        <v>9</v>
      </c>
      <c r="F45" s="43">
        <f>1-((1/(B45*(B45-1)))*((E45*(E45-1))+(E46*(E46-1))+(E47*(E47-1))+(E48*(E48-1))+(E49*(E49-1))+(E50*(E50-1))+(E51*(E51-1))+(E52*(E52-1))+(E53*(E53-1))+(E54*(E54-1))+(E55*(E55-1))))</f>
        <v>0.8756302521008403</v>
      </c>
    </row>
    <row r="46" spans="1:6" ht="12.75">
      <c r="A46" s="41"/>
      <c r="B46" s="42"/>
      <c r="C46" s="42"/>
      <c r="D46" s="42">
        <v>13</v>
      </c>
      <c r="E46" s="42">
        <v>3</v>
      </c>
      <c r="F46" s="42"/>
    </row>
    <row r="47" spans="1:6" ht="12.75">
      <c r="A47" s="42"/>
      <c r="B47" s="42"/>
      <c r="C47" s="42"/>
      <c r="D47" s="42">
        <v>19</v>
      </c>
      <c r="E47" s="42">
        <v>2</v>
      </c>
      <c r="F47" s="42"/>
    </row>
    <row r="48" spans="1:6" ht="12.75">
      <c r="A48" s="41"/>
      <c r="B48" s="42"/>
      <c r="C48" s="42"/>
      <c r="D48" s="42">
        <v>2</v>
      </c>
      <c r="E48" s="42">
        <v>8</v>
      </c>
      <c r="F48" s="42"/>
    </row>
    <row r="49" spans="1:6" ht="12.75">
      <c r="A49" s="41"/>
      <c r="B49" s="42"/>
      <c r="C49" s="42"/>
      <c r="D49" s="42">
        <v>3</v>
      </c>
      <c r="E49" s="42">
        <v>3</v>
      </c>
      <c r="F49" s="42"/>
    </row>
    <row r="50" spans="1:6" ht="12.75">
      <c r="A50" s="41"/>
      <c r="B50" s="42"/>
      <c r="C50" s="42"/>
      <c r="D50" s="42">
        <v>33</v>
      </c>
      <c r="E50" s="42">
        <v>3</v>
      </c>
      <c r="F50" s="42"/>
    </row>
    <row r="51" spans="1:6" ht="12.75">
      <c r="A51" s="41"/>
      <c r="B51" s="42"/>
      <c r="C51" s="42"/>
      <c r="D51" s="42"/>
      <c r="E51" s="42"/>
      <c r="F51" s="42"/>
    </row>
    <row r="52" spans="1:6" ht="12.75">
      <c r="A52" s="41"/>
      <c r="B52" s="42"/>
      <c r="C52" s="42"/>
      <c r="D52" s="42"/>
      <c r="E52" s="42"/>
      <c r="F52" s="4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2">
      <selection activeCell="D2" sqref="D2"/>
    </sheetView>
  </sheetViews>
  <sheetFormatPr defaultColWidth="11.421875" defaultRowHeight="12.75"/>
  <cols>
    <col min="1" max="2" width="11.421875" style="2" customWidth="1"/>
    <col min="3" max="3" width="27.00390625" style="2" customWidth="1"/>
    <col min="4" max="4" width="12.28125" style="2" bestFit="1" customWidth="1"/>
    <col min="5" max="5" width="20.8515625" style="2" customWidth="1"/>
    <col min="6" max="16384" width="11.421875" style="2" customWidth="1"/>
  </cols>
  <sheetData>
    <row r="1" s="1" customFormat="1" ht="18">
      <c r="A1" s="6" t="s">
        <v>37</v>
      </c>
    </row>
    <row r="2" spans="1:6" s="1" customFormat="1" ht="12.75">
      <c r="A2" s="1" t="s">
        <v>5</v>
      </c>
      <c r="B2" s="1" t="s">
        <v>6</v>
      </c>
      <c r="C2" s="1" t="s">
        <v>80</v>
      </c>
      <c r="D2" s="1" t="s">
        <v>38</v>
      </c>
      <c r="E2" s="1" t="s">
        <v>86</v>
      </c>
      <c r="F2" s="1" t="s">
        <v>7</v>
      </c>
    </row>
    <row r="3" spans="1:6" ht="12.75">
      <c r="A3" s="1"/>
      <c r="F3" s="1"/>
    </row>
    <row r="4" ht="13.5" thickBot="1">
      <c r="A4" s="1"/>
    </row>
    <row r="5" spans="1:6" ht="13.5" thickBot="1">
      <c r="A5" s="1" t="s">
        <v>3</v>
      </c>
      <c r="B5" s="2">
        <v>24</v>
      </c>
      <c r="C5" s="2">
        <v>4</v>
      </c>
      <c r="D5" s="2" t="s">
        <v>39</v>
      </c>
      <c r="E5" s="2">
        <v>2</v>
      </c>
      <c r="F5" s="4">
        <v>0.9347826086956522</v>
      </c>
    </row>
    <row r="6" spans="4:5" ht="12.75">
      <c r="D6" s="2" t="s">
        <v>40</v>
      </c>
      <c r="E6" s="2">
        <v>2</v>
      </c>
    </row>
    <row r="7" spans="4:5" ht="12.75">
      <c r="D7" s="2" t="s">
        <v>41</v>
      </c>
      <c r="E7" s="2">
        <v>6</v>
      </c>
    </row>
    <row r="8" spans="4:5" ht="12.75">
      <c r="D8" s="2" t="s">
        <v>42</v>
      </c>
      <c r="E8" s="8">
        <v>2</v>
      </c>
    </row>
    <row r="10" ht="13.5" thickBot="1"/>
    <row r="11" spans="1:6" ht="13.5" thickBot="1">
      <c r="A11" s="2" t="s">
        <v>1</v>
      </c>
      <c r="B11" s="2">
        <v>10</v>
      </c>
      <c r="C11" s="2">
        <v>2</v>
      </c>
      <c r="D11" s="2" t="s">
        <v>41</v>
      </c>
      <c r="E11" s="2">
        <v>6</v>
      </c>
      <c r="F11" s="4">
        <v>0.6444444444444444</v>
      </c>
    </row>
    <row r="12" spans="4:5" ht="12.75">
      <c r="D12" s="2" t="s">
        <v>42</v>
      </c>
      <c r="E12" s="2">
        <v>2</v>
      </c>
    </row>
    <row r="14" ht="13.5" thickBot="1"/>
    <row r="15" spans="1:6" ht="13.5" thickBot="1">
      <c r="A15" s="2" t="s">
        <v>2</v>
      </c>
      <c r="B15" s="2">
        <v>14</v>
      </c>
      <c r="C15" s="2">
        <v>2</v>
      </c>
      <c r="D15" s="2" t="s">
        <v>39</v>
      </c>
      <c r="E15" s="2">
        <v>2</v>
      </c>
      <c r="F15" s="4">
        <f>1-((1/(B15*(B15-1)))*((E15*(E15-1))+(E16*(E16-1))+(E17*(E17-1))+(E18*(E18-1))+(E19*(E19-1))+(E20*(E20-1))+(E21*(E21-1))+(E22*(E22-1))+(E23*(E23-1))+(E25*(E25-1))+(E26*(E26-1))))</f>
        <v>0.7362637362637363</v>
      </c>
    </row>
    <row r="16" spans="4:5" ht="12.75">
      <c r="D16" s="2" t="s">
        <v>43</v>
      </c>
      <c r="E16" s="2">
        <v>2</v>
      </c>
    </row>
    <row r="18" ht="13.5" thickBot="1"/>
    <row r="19" spans="1:6" ht="13.5" thickBot="1">
      <c r="A19" s="2" t="s">
        <v>4</v>
      </c>
      <c r="B19" s="2">
        <v>35</v>
      </c>
      <c r="C19" s="2">
        <v>5</v>
      </c>
      <c r="D19" s="2" t="s">
        <v>44</v>
      </c>
      <c r="E19" s="2">
        <v>2</v>
      </c>
      <c r="F19" s="4">
        <v>0.9647058823529412</v>
      </c>
    </row>
    <row r="20" spans="4:5" ht="12.75">
      <c r="D20" s="2" t="s">
        <v>45</v>
      </c>
      <c r="E20" s="2">
        <v>3</v>
      </c>
    </row>
    <row r="21" spans="4:5" ht="12.75">
      <c r="D21" s="2" t="s">
        <v>46</v>
      </c>
      <c r="E21" s="2">
        <v>6</v>
      </c>
    </row>
    <row r="22" spans="4:5" ht="12.75">
      <c r="D22" s="2" t="s">
        <v>47</v>
      </c>
      <c r="E22" s="2">
        <v>2</v>
      </c>
    </row>
    <row r="23" spans="4:5" ht="12.75">
      <c r="D23" s="2" t="s">
        <v>48</v>
      </c>
      <c r="E23" s="2">
        <v>2</v>
      </c>
    </row>
    <row r="25" ht="13.5" thickBot="1"/>
    <row r="26" spans="1:6" ht="13.5" thickBot="1">
      <c r="A26" s="2" t="s">
        <v>51</v>
      </c>
      <c r="B26" s="2">
        <v>59</v>
      </c>
      <c r="C26" s="2">
        <v>9</v>
      </c>
      <c r="D26" s="2" t="s">
        <v>39</v>
      </c>
      <c r="E26" s="2">
        <v>2</v>
      </c>
      <c r="F26" s="4">
        <f>1-((1/(B26*(B26-1)))*((E26*(E26-1))+(E27*(E27-1))+(E28*(E28-1))+(E29*(E29-1))+(E30*(E30-1))+(E31*(E31-1))+(E32*(E32-1))+(E33*(E33-1))+(E34*(E34-1))+(E35*(E35-1))+(E36*(E36-1))))</f>
        <v>0.9772063120981882</v>
      </c>
    </row>
    <row r="27" spans="4:5" ht="12.75">
      <c r="D27" s="2" t="s">
        <v>40</v>
      </c>
      <c r="E27" s="2">
        <v>2</v>
      </c>
    </row>
    <row r="28" spans="4:5" ht="12.75">
      <c r="D28" s="2" t="s">
        <v>41</v>
      </c>
      <c r="E28" s="2">
        <v>6</v>
      </c>
    </row>
    <row r="29" spans="4:5" ht="12.75">
      <c r="D29" s="2" t="s">
        <v>42</v>
      </c>
      <c r="E29" s="8">
        <v>2</v>
      </c>
    </row>
    <row r="30" spans="4:5" ht="12.75">
      <c r="D30" s="2" t="s">
        <v>44</v>
      </c>
      <c r="E30" s="2">
        <v>2</v>
      </c>
    </row>
    <row r="31" spans="4:5" ht="12.75">
      <c r="D31" s="2" t="s">
        <v>45</v>
      </c>
      <c r="E31" s="2">
        <v>3</v>
      </c>
    </row>
    <row r="32" spans="4:5" ht="12.75">
      <c r="D32" s="2" t="s">
        <v>46</v>
      </c>
      <c r="E32" s="2">
        <v>6</v>
      </c>
    </row>
    <row r="33" spans="4:5" ht="12.75">
      <c r="D33" s="2" t="s">
        <v>47</v>
      </c>
      <c r="E33" s="2">
        <v>2</v>
      </c>
    </row>
    <row r="34" spans="4:5" ht="12.75">
      <c r="D34" s="2" t="s">
        <v>48</v>
      </c>
      <c r="E34" s="2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J11" sqref="J11"/>
    </sheetView>
  </sheetViews>
  <sheetFormatPr defaultColWidth="9.00390625" defaultRowHeight="15" customHeight="1"/>
  <cols>
    <col min="1" max="1" width="27.8515625" style="9" customWidth="1"/>
    <col min="2" max="16384" width="9.00390625" style="9" customWidth="1"/>
  </cols>
  <sheetData>
    <row r="2" ht="15" customHeight="1">
      <c r="A2" s="10" t="s">
        <v>84</v>
      </c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9" t="s">
        <v>49</v>
      </c>
      <c r="C5" s="12"/>
      <c r="D5" s="12" t="s">
        <v>50</v>
      </c>
      <c r="E5" s="12"/>
      <c r="F5" s="9" t="s">
        <v>64</v>
      </c>
      <c r="G5" s="9" t="s">
        <v>51</v>
      </c>
    </row>
    <row r="6" spans="1:7" ht="15" customHeight="1">
      <c r="A6" s="11"/>
      <c r="B6" s="11"/>
      <c r="C6" s="11" t="s">
        <v>52</v>
      </c>
      <c r="D6" s="11" t="s">
        <v>53</v>
      </c>
      <c r="E6" s="11" t="s">
        <v>54</v>
      </c>
      <c r="F6" s="11"/>
      <c r="G6" s="11"/>
    </row>
    <row r="7" spans="1:7" ht="15" customHeight="1">
      <c r="A7" s="9" t="s">
        <v>58</v>
      </c>
      <c r="B7" s="9" t="s">
        <v>62</v>
      </c>
      <c r="C7" s="9">
        <v>10</v>
      </c>
      <c r="D7" s="9">
        <v>14</v>
      </c>
      <c r="E7" s="9">
        <v>24</v>
      </c>
      <c r="F7" s="9">
        <v>35</v>
      </c>
      <c r="G7" s="9">
        <v>59</v>
      </c>
    </row>
    <row r="8" spans="2:7" ht="15" customHeight="1">
      <c r="B8" s="9" t="s">
        <v>7</v>
      </c>
      <c r="C8" s="13">
        <v>0.356</v>
      </c>
      <c r="D8" s="13">
        <v>0.934</v>
      </c>
      <c r="E8" s="13">
        <v>0.873</v>
      </c>
      <c r="F8" s="13">
        <v>0.644</v>
      </c>
      <c r="G8" s="13">
        <v>0.856</v>
      </c>
    </row>
    <row r="10" spans="1:7" ht="15" customHeight="1">
      <c r="A10" s="9" t="s">
        <v>59</v>
      </c>
      <c r="B10" s="9" t="s">
        <v>55</v>
      </c>
      <c r="C10" s="9">
        <v>5</v>
      </c>
      <c r="D10" s="9">
        <v>10</v>
      </c>
      <c r="E10" s="9">
        <v>15</v>
      </c>
      <c r="F10" s="9">
        <v>24</v>
      </c>
      <c r="G10" s="9">
        <v>39</v>
      </c>
    </row>
    <row r="11" spans="2:7" ht="15" customHeight="1">
      <c r="B11" s="9" t="s">
        <v>7</v>
      </c>
      <c r="C11" s="13">
        <v>1</v>
      </c>
      <c r="D11" s="13">
        <v>0.978</v>
      </c>
      <c r="E11" s="13">
        <v>0.99</v>
      </c>
      <c r="F11" s="13">
        <v>0.801</v>
      </c>
      <c r="G11" s="13">
        <v>0.924</v>
      </c>
    </row>
    <row r="13" spans="1:7" ht="15" customHeight="1">
      <c r="A13" s="9" t="s">
        <v>60</v>
      </c>
      <c r="B13" s="9" t="s">
        <v>55</v>
      </c>
      <c r="C13" s="9">
        <v>5</v>
      </c>
      <c r="D13" s="9">
        <v>10</v>
      </c>
      <c r="E13" s="9">
        <v>15</v>
      </c>
      <c r="F13" s="9">
        <v>24</v>
      </c>
      <c r="G13" s="9">
        <v>39</v>
      </c>
    </row>
    <row r="14" spans="2:7" ht="15" customHeight="1">
      <c r="B14" s="9" t="s">
        <v>7</v>
      </c>
      <c r="C14" s="13">
        <v>1</v>
      </c>
      <c r="D14" s="13">
        <v>0.956</v>
      </c>
      <c r="E14" s="13">
        <v>0.99</v>
      </c>
      <c r="F14" s="13">
        <v>0.895</v>
      </c>
      <c r="G14" s="13">
        <v>0.96</v>
      </c>
    </row>
    <row r="16" spans="1:7" ht="15" customHeight="1">
      <c r="A16" s="9" t="s">
        <v>56</v>
      </c>
      <c r="B16" s="9" t="s">
        <v>55</v>
      </c>
      <c r="C16" s="9">
        <v>5</v>
      </c>
      <c r="D16" s="9">
        <v>10</v>
      </c>
      <c r="E16" s="9">
        <v>15</v>
      </c>
      <c r="F16" s="9">
        <v>24</v>
      </c>
      <c r="G16" s="9">
        <v>39</v>
      </c>
    </row>
    <row r="17" spans="2:7" ht="15" customHeight="1">
      <c r="B17" s="9" t="s">
        <v>7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</row>
    <row r="19" spans="1:7" ht="15" customHeight="1">
      <c r="A19" s="9" t="s">
        <v>57</v>
      </c>
      <c r="B19" s="9" t="s">
        <v>55</v>
      </c>
      <c r="C19" s="9">
        <v>10</v>
      </c>
      <c r="D19" s="9">
        <v>14</v>
      </c>
      <c r="E19" s="9">
        <v>24</v>
      </c>
      <c r="F19" s="9">
        <v>148</v>
      </c>
      <c r="G19" s="9">
        <v>172</v>
      </c>
    </row>
    <row r="20" spans="2:7" ht="15" customHeight="1">
      <c r="B20" s="9" t="s">
        <v>7</v>
      </c>
      <c r="C20" s="9">
        <v>0.644</v>
      </c>
      <c r="D20" s="9">
        <v>0.89</v>
      </c>
      <c r="E20" s="9">
        <v>0.801</v>
      </c>
      <c r="F20" s="9">
        <v>0.704</v>
      </c>
      <c r="G20" s="9">
        <v>0.777</v>
      </c>
    </row>
    <row r="22" spans="1:7" ht="15" customHeight="1">
      <c r="A22" s="9" t="s">
        <v>61</v>
      </c>
      <c r="B22" s="9" t="s">
        <v>55</v>
      </c>
      <c r="C22" s="9">
        <v>10</v>
      </c>
      <c r="D22" s="9">
        <v>14</v>
      </c>
      <c r="E22" s="9">
        <v>24</v>
      </c>
      <c r="F22" s="9">
        <v>35</v>
      </c>
      <c r="G22" s="9">
        <v>59</v>
      </c>
    </row>
    <row r="23" spans="1:7" ht="15" customHeight="1">
      <c r="A23" s="11"/>
      <c r="B23" s="11" t="s">
        <v>7</v>
      </c>
      <c r="C23" s="11">
        <v>0.644</v>
      </c>
      <c r="D23" s="11">
        <v>0.736</v>
      </c>
      <c r="E23" s="11">
        <v>0.935</v>
      </c>
      <c r="F23" s="11">
        <v>0.965</v>
      </c>
      <c r="G23" s="11">
        <v>0.977</v>
      </c>
    </row>
    <row r="24" ht="15" customHeight="1">
      <c r="A24" s="15" t="s">
        <v>63</v>
      </c>
    </row>
    <row r="25" ht="15" customHeight="1">
      <c r="A25" s="14" t="s">
        <v>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9"/>
  <sheetViews>
    <sheetView zoomScalePageLayoutView="0" workbookViewId="0" topLeftCell="F1">
      <selection activeCell="Q4" sqref="Q4"/>
    </sheetView>
  </sheetViews>
  <sheetFormatPr defaultColWidth="11.421875" defaultRowHeight="12.75"/>
  <sheetData>
    <row r="1" spans="1:26" ht="12.75">
      <c r="A1" s="16" t="s">
        <v>66</v>
      </c>
      <c r="B1" s="17"/>
      <c r="C1" s="44" t="s">
        <v>67</v>
      </c>
      <c r="D1" s="44" t="s">
        <v>68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8" t="s">
        <v>69</v>
      </c>
      <c r="Q1" s="19"/>
      <c r="R1" s="20"/>
      <c r="S1" s="20"/>
      <c r="T1" s="20"/>
      <c r="U1" s="20"/>
      <c r="V1" s="20"/>
      <c r="W1" s="20"/>
      <c r="X1" s="20"/>
      <c r="Y1" s="20"/>
      <c r="Z1" s="20"/>
    </row>
    <row r="2" spans="1:26" ht="21" thickBot="1">
      <c r="A2" s="21" t="s">
        <v>70</v>
      </c>
      <c r="B2" s="22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3" t="s">
        <v>79</v>
      </c>
      <c r="Q2" s="19" t="s">
        <v>85</v>
      </c>
      <c r="R2" s="24" t="s">
        <v>71</v>
      </c>
      <c r="S2" s="20"/>
      <c r="T2" s="20"/>
      <c r="U2" s="20"/>
      <c r="V2" s="20"/>
      <c r="W2" s="20"/>
      <c r="X2" s="20"/>
      <c r="Y2" s="20"/>
      <c r="Z2" s="20"/>
    </row>
    <row r="3" spans="1:26" ht="13.5" thickBot="1">
      <c r="A3" s="25"/>
      <c r="B3" s="26"/>
      <c r="C3" s="46"/>
      <c r="D3" s="27">
        <v>0</v>
      </c>
      <c r="E3" s="28">
        <v>1</v>
      </c>
      <c r="F3" s="28">
        <v>2</v>
      </c>
      <c r="G3" s="28">
        <v>3</v>
      </c>
      <c r="H3" s="28">
        <v>4</v>
      </c>
      <c r="I3" s="28">
        <v>5</v>
      </c>
      <c r="J3" s="28">
        <v>6</v>
      </c>
      <c r="K3" s="28">
        <v>7</v>
      </c>
      <c r="L3" s="28">
        <v>8</v>
      </c>
      <c r="M3" s="28">
        <v>9</v>
      </c>
      <c r="N3" s="28">
        <v>10</v>
      </c>
      <c r="O3" s="28">
        <v>11</v>
      </c>
      <c r="P3" s="23"/>
      <c r="Q3" s="19"/>
      <c r="R3" s="20"/>
      <c r="S3" s="20"/>
      <c r="T3" s="20"/>
      <c r="U3" s="20"/>
      <c r="V3" s="20"/>
      <c r="W3" s="20"/>
      <c r="X3" s="20"/>
      <c r="Y3" s="20"/>
      <c r="Z3" s="20"/>
    </row>
    <row r="4" spans="1:26" ht="12.75">
      <c r="A4" s="21"/>
      <c r="B4" s="22">
        <v>24</v>
      </c>
      <c r="C4" s="22">
        <v>292</v>
      </c>
      <c r="D4" s="29"/>
      <c r="E4" s="29"/>
      <c r="F4" s="29">
        <v>1</v>
      </c>
      <c r="G4" s="29"/>
      <c r="H4" s="29">
        <v>4</v>
      </c>
      <c r="I4" s="29">
        <v>3</v>
      </c>
      <c r="J4" s="29">
        <v>1</v>
      </c>
      <c r="K4" s="29">
        <v>10</v>
      </c>
      <c r="L4" s="29">
        <v>1</v>
      </c>
      <c r="M4" s="29">
        <v>3</v>
      </c>
      <c r="N4" s="29"/>
      <c r="O4" s="29">
        <v>1</v>
      </c>
      <c r="P4" s="30">
        <v>0.75</v>
      </c>
      <c r="Q4" s="19">
        <f>1-((D4/B4)^2*(B4/(B4-1))+(E4/B4)^2*(B4/(B4-1))+(F4/B4)^2*(B4/(B4-1))+(G4/B4)^2*(B4/(B4-1))+(H4/B4)^2*(B4/(B4-1))+(I4/B4)^2*(B4/(B4-1))+(J4/B4)^2*(B4/(B4-1))+(K4/B4)^2*(B4/(B4-1))+(L4/B4)^2*(B4/(B4-1))+(M4/B4)^2*(B4/(B4-1))+(N4/B4)^2*(B4/(B4-1))+(O4/B4)^2*(B4/(B4-1)))</f>
        <v>0.75</v>
      </c>
      <c r="R4" s="31"/>
      <c r="S4" s="20"/>
      <c r="T4" s="20"/>
      <c r="U4" s="20"/>
      <c r="V4" s="20"/>
      <c r="W4" s="20"/>
      <c r="X4" s="20"/>
      <c r="Y4" s="20"/>
      <c r="Z4" s="20"/>
    </row>
    <row r="5" spans="1:26" ht="12.75">
      <c r="A5" s="21"/>
      <c r="B5" s="22">
        <v>24</v>
      </c>
      <c r="C5" s="22" t="s">
        <v>72</v>
      </c>
      <c r="D5" s="29">
        <v>1</v>
      </c>
      <c r="E5" s="29">
        <v>23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30">
        <v>0.04</v>
      </c>
      <c r="Q5" s="19">
        <f aca="true" t="shared" si="0" ref="Q5:Q56">1-((D5/B5)^2*(B5/(B5-1))+(E5/B5)^2*(B5/(B5-1))+(F5/B5)^2*(B5/(B5-1))+(G5/B5)^2*(B5/(B5-1))+(H5/B5)^2*(B5/(B5-1))+(I5/B5)^2*(B5/(B5-1))+(J5/B5)^2*(B5/(B5-1))+(K5/B5)^2*(B5/(B5-1))+(L5/B5)^2*(B5/(B5-1))+(M5/B5)^2*(B5/(B5-1))+(N5/B5)^2*(B5/(B5-1))+(O5/B5)^2*(B5/(B5-1)))</f>
        <v>0.03985507246376796</v>
      </c>
      <c r="R5" s="32"/>
      <c r="S5" s="20"/>
      <c r="T5" s="20"/>
      <c r="U5" s="20"/>
      <c r="V5" s="20"/>
      <c r="W5" s="20"/>
      <c r="X5" s="20"/>
      <c r="Y5" s="20"/>
      <c r="Z5" s="20"/>
    </row>
    <row r="6" spans="1:26" ht="12.75">
      <c r="A6" s="33" t="s">
        <v>73</v>
      </c>
      <c r="B6" s="22">
        <v>24</v>
      </c>
      <c r="C6" s="22">
        <v>25</v>
      </c>
      <c r="D6" s="29"/>
      <c r="E6" s="29">
        <v>1</v>
      </c>
      <c r="F6" s="29"/>
      <c r="G6" s="29">
        <v>23</v>
      </c>
      <c r="H6" s="29"/>
      <c r="I6" s="29"/>
      <c r="J6" s="29"/>
      <c r="K6" s="29"/>
      <c r="L6" s="29"/>
      <c r="M6" s="29"/>
      <c r="N6" s="29"/>
      <c r="O6" s="29"/>
      <c r="P6" s="30">
        <v>0.04</v>
      </c>
      <c r="Q6" s="19">
        <f t="shared" si="0"/>
        <v>0.03985507246376796</v>
      </c>
      <c r="R6" s="32"/>
      <c r="S6" s="20"/>
      <c r="T6" s="20"/>
      <c r="U6" s="20"/>
      <c r="V6" s="20"/>
      <c r="W6" s="20"/>
      <c r="X6" s="20"/>
      <c r="Y6" s="20"/>
      <c r="Z6" s="20"/>
    </row>
    <row r="7" spans="1:26" ht="12.75">
      <c r="A7" s="21" t="s">
        <v>50</v>
      </c>
      <c r="B7" s="22">
        <v>24</v>
      </c>
      <c r="C7" s="22">
        <v>47</v>
      </c>
      <c r="D7" s="29"/>
      <c r="E7" s="29"/>
      <c r="F7" s="29"/>
      <c r="G7" s="29">
        <v>24</v>
      </c>
      <c r="H7" s="29"/>
      <c r="I7" s="29"/>
      <c r="J7" s="29"/>
      <c r="K7" s="29"/>
      <c r="L7" s="29"/>
      <c r="M7" s="29"/>
      <c r="N7" s="29"/>
      <c r="O7" s="29"/>
      <c r="P7" s="34">
        <v>0</v>
      </c>
      <c r="Q7" s="35">
        <v>0</v>
      </c>
      <c r="R7" s="32"/>
      <c r="S7" s="20"/>
      <c r="T7" s="20"/>
      <c r="U7" s="20"/>
      <c r="V7" s="20"/>
      <c r="W7" s="20"/>
      <c r="X7" s="20"/>
      <c r="Y7" s="20"/>
      <c r="Z7" s="20"/>
    </row>
    <row r="8" spans="1:26" ht="12.75">
      <c r="A8" s="21"/>
      <c r="B8" s="22">
        <v>24</v>
      </c>
      <c r="C8" s="22">
        <v>3</v>
      </c>
      <c r="D8" s="29"/>
      <c r="E8" s="29">
        <v>24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34">
        <v>0</v>
      </c>
      <c r="Q8" s="35">
        <v>0</v>
      </c>
      <c r="R8" s="32"/>
      <c r="S8" s="20"/>
      <c r="T8" s="20"/>
      <c r="U8" s="20"/>
      <c r="V8" s="20"/>
      <c r="W8" s="20"/>
      <c r="X8" s="20"/>
      <c r="Y8" s="20"/>
      <c r="Z8" s="20"/>
    </row>
    <row r="9" spans="1:26" ht="12.75">
      <c r="A9" s="21"/>
      <c r="B9" s="22">
        <v>24</v>
      </c>
      <c r="C9" s="22">
        <v>7</v>
      </c>
      <c r="D9" s="29"/>
      <c r="E9" s="29">
        <v>24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34">
        <v>0</v>
      </c>
      <c r="Q9" s="35">
        <v>0</v>
      </c>
      <c r="R9" s="32"/>
      <c r="S9" s="20"/>
      <c r="T9" s="20"/>
      <c r="U9" s="20"/>
      <c r="V9" s="20"/>
      <c r="W9" s="20"/>
      <c r="X9" s="20"/>
      <c r="Y9" s="20"/>
      <c r="Z9" s="20"/>
    </row>
    <row r="10" spans="1:26" ht="12.75">
      <c r="A10" s="21"/>
      <c r="B10" s="22">
        <v>24</v>
      </c>
      <c r="C10" s="22">
        <v>10</v>
      </c>
      <c r="D10" s="29"/>
      <c r="E10" s="29">
        <v>24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4">
        <v>0</v>
      </c>
      <c r="Q10" s="35">
        <v>0</v>
      </c>
      <c r="R10" s="32"/>
      <c r="S10" s="20"/>
      <c r="T10" s="20"/>
      <c r="U10" s="20"/>
      <c r="V10" s="20"/>
      <c r="W10" s="20"/>
      <c r="X10" s="20"/>
      <c r="Y10" s="20"/>
      <c r="Z10" s="20"/>
    </row>
    <row r="11" spans="1:26" ht="12.75">
      <c r="A11" s="21"/>
      <c r="B11" s="22">
        <v>24</v>
      </c>
      <c r="C11" s="22">
        <v>32</v>
      </c>
      <c r="D11" s="29"/>
      <c r="E11" s="29"/>
      <c r="F11" s="29"/>
      <c r="G11" s="29"/>
      <c r="H11" s="29"/>
      <c r="I11" s="29"/>
      <c r="J11" s="29"/>
      <c r="K11" s="29"/>
      <c r="L11" s="29">
        <v>24</v>
      </c>
      <c r="M11" s="29"/>
      <c r="N11" s="29"/>
      <c r="O11" s="29"/>
      <c r="P11" s="34">
        <v>0</v>
      </c>
      <c r="Q11" s="35">
        <v>0</v>
      </c>
      <c r="R11" s="32"/>
      <c r="S11" s="20"/>
      <c r="T11" s="20"/>
      <c r="U11" s="20"/>
      <c r="V11" s="20"/>
      <c r="W11" s="20"/>
      <c r="X11" s="20"/>
      <c r="Y11" s="20"/>
      <c r="Z11" s="20"/>
    </row>
    <row r="12" spans="1:26" ht="12.75">
      <c r="A12" s="21"/>
      <c r="B12" s="22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4"/>
      <c r="Q12" s="19"/>
      <c r="R12" s="32"/>
      <c r="S12" s="20"/>
      <c r="T12" s="20"/>
      <c r="U12" s="20"/>
      <c r="V12" s="20"/>
      <c r="W12" s="20"/>
      <c r="X12" s="20"/>
      <c r="Y12" s="20"/>
      <c r="Z12" s="20"/>
    </row>
    <row r="13" spans="1:26" ht="12.75">
      <c r="A13" s="21"/>
      <c r="B13" s="22">
        <v>10</v>
      </c>
      <c r="C13" s="22">
        <v>292</v>
      </c>
      <c r="D13" s="29"/>
      <c r="E13" s="29"/>
      <c r="F13" s="29"/>
      <c r="G13" s="29"/>
      <c r="H13" s="29">
        <v>2</v>
      </c>
      <c r="I13" s="29">
        <v>1</v>
      </c>
      <c r="J13" s="29">
        <v>1</v>
      </c>
      <c r="K13" s="29">
        <v>6</v>
      </c>
      <c r="L13" s="29"/>
      <c r="M13" s="29"/>
      <c r="N13" s="29"/>
      <c r="O13" s="29"/>
      <c r="P13" s="34">
        <v>0.533</v>
      </c>
      <c r="Q13" s="19">
        <f t="shared" si="0"/>
        <v>0.5333333333333333</v>
      </c>
      <c r="R13" s="32"/>
      <c r="S13" s="20"/>
      <c r="T13" s="20"/>
      <c r="U13" s="20"/>
      <c r="V13" s="20"/>
      <c r="W13" s="20"/>
      <c r="X13" s="20"/>
      <c r="Y13" s="20"/>
      <c r="Z13" s="20"/>
    </row>
    <row r="14" spans="1:26" ht="12.75">
      <c r="A14" s="21"/>
      <c r="B14" s="22">
        <v>10</v>
      </c>
      <c r="C14" s="22" t="s">
        <v>72</v>
      </c>
      <c r="D14" s="29"/>
      <c r="E14" s="29">
        <v>10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4">
        <v>0</v>
      </c>
      <c r="Q14" s="35">
        <v>0</v>
      </c>
      <c r="R14" s="32"/>
      <c r="S14" s="20"/>
      <c r="T14" s="20"/>
      <c r="U14" s="20"/>
      <c r="V14" s="20"/>
      <c r="W14" s="20"/>
      <c r="X14" s="20"/>
      <c r="Y14" s="20"/>
      <c r="Z14" s="20"/>
    </row>
    <row r="15" spans="1:26" ht="12.75">
      <c r="A15" s="33" t="s">
        <v>73</v>
      </c>
      <c r="B15" s="22">
        <v>10</v>
      </c>
      <c r="C15" s="22">
        <v>25</v>
      </c>
      <c r="D15" s="29"/>
      <c r="E15" s="29"/>
      <c r="F15" s="29"/>
      <c r="G15" s="29">
        <v>10</v>
      </c>
      <c r="H15" s="29"/>
      <c r="I15" s="29"/>
      <c r="J15" s="29"/>
      <c r="K15" s="29"/>
      <c r="L15" s="29"/>
      <c r="M15" s="29"/>
      <c r="N15" s="29"/>
      <c r="O15" s="29"/>
      <c r="P15" s="34">
        <v>0</v>
      </c>
      <c r="Q15" s="35">
        <v>0</v>
      </c>
      <c r="R15" s="32"/>
      <c r="S15" s="20"/>
      <c r="T15" s="20"/>
      <c r="U15" s="20"/>
      <c r="V15" s="20"/>
      <c r="W15" s="20"/>
      <c r="X15" s="20"/>
      <c r="Y15" s="20"/>
      <c r="Z15" s="20"/>
    </row>
    <row r="16" spans="1:26" ht="12.75">
      <c r="A16" s="21" t="s">
        <v>50</v>
      </c>
      <c r="B16" s="22">
        <v>10</v>
      </c>
      <c r="C16" s="22">
        <v>47</v>
      </c>
      <c r="D16" s="29"/>
      <c r="E16" s="29"/>
      <c r="F16" s="29"/>
      <c r="G16" s="29">
        <v>10</v>
      </c>
      <c r="H16" s="29"/>
      <c r="I16" s="29"/>
      <c r="J16" s="29"/>
      <c r="K16" s="29"/>
      <c r="L16" s="29"/>
      <c r="M16" s="29"/>
      <c r="N16" s="29"/>
      <c r="O16" s="29"/>
      <c r="P16" s="34">
        <v>0</v>
      </c>
      <c r="Q16" s="35">
        <v>0</v>
      </c>
      <c r="R16" s="32"/>
      <c r="S16" s="20"/>
      <c r="T16" s="20"/>
      <c r="U16" s="20"/>
      <c r="V16" s="20"/>
      <c r="W16" s="20"/>
      <c r="X16" s="20"/>
      <c r="Y16" s="20"/>
      <c r="Z16" s="20"/>
    </row>
    <row r="17" spans="1:26" ht="12.75">
      <c r="A17" s="21" t="s">
        <v>74</v>
      </c>
      <c r="B17" s="22">
        <v>10</v>
      </c>
      <c r="C17" s="22">
        <v>3</v>
      </c>
      <c r="D17" s="29"/>
      <c r="E17" s="29">
        <v>10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4">
        <v>0</v>
      </c>
      <c r="Q17" s="35">
        <v>0</v>
      </c>
      <c r="R17" s="32"/>
      <c r="S17" s="20"/>
      <c r="T17" s="20"/>
      <c r="U17" s="20"/>
      <c r="V17" s="20"/>
      <c r="W17" s="20"/>
      <c r="X17" s="20"/>
      <c r="Y17" s="20"/>
      <c r="Z17" s="20"/>
    </row>
    <row r="18" spans="1:26" ht="12.75">
      <c r="A18" s="21"/>
      <c r="B18" s="22">
        <v>10</v>
      </c>
      <c r="C18" s="22">
        <v>7</v>
      </c>
      <c r="D18" s="29"/>
      <c r="E18" s="29">
        <v>10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4">
        <v>0</v>
      </c>
      <c r="Q18" s="35">
        <v>0</v>
      </c>
      <c r="R18" s="32"/>
      <c r="S18" s="20"/>
      <c r="T18" s="20"/>
      <c r="U18" s="20"/>
      <c r="V18" s="20"/>
      <c r="W18" s="20"/>
      <c r="X18" s="20"/>
      <c r="Y18" s="20"/>
      <c r="Z18" s="20"/>
    </row>
    <row r="19" spans="1:26" ht="12.75">
      <c r="A19" s="21"/>
      <c r="B19" s="22">
        <v>10</v>
      </c>
      <c r="C19" s="22">
        <v>10</v>
      </c>
      <c r="D19" s="29"/>
      <c r="E19" s="29">
        <v>10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4">
        <v>0</v>
      </c>
      <c r="Q19" s="35">
        <v>0</v>
      </c>
      <c r="R19" s="32"/>
      <c r="S19" s="20"/>
      <c r="T19" s="20"/>
      <c r="U19" s="20"/>
      <c r="V19" s="20"/>
      <c r="W19" s="20"/>
      <c r="X19" s="20"/>
      <c r="Y19" s="20"/>
      <c r="Z19" s="20"/>
    </row>
    <row r="20" spans="1:26" ht="12.75">
      <c r="A20" s="21"/>
      <c r="B20" s="22">
        <v>10</v>
      </c>
      <c r="C20" s="22">
        <v>32</v>
      </c>
      <c r="D20" s="29"/>
      <c r="E20" s="29"/>
      <c r="F20" s="29"/>
      <c r="G20" s="29"/>
      <c r="H20" s="29"/>
      <c r="I20" s="29"/>
      <c r="J20" s="29"/>
      <c r="K20" s="29"/>
      <c r="L20" s="29">
        <v>10</v>
      </c>
      <c r="M20" s="29"/>
      <c r="N20" s="29"/>
      <c r="O20" s="29"/>
      <c r="P20" s="34">
        <v>0</v>
      </c>
      <c r="Q20" s="35">
        <v>0</v>
      </c>
      <c r="R20" s="32"/>
      <c r="S20" s="20"/>
      <c r="T20" s="20"/>
      <c r="U20" s="20"/>
      <c r="V20" s="20"/>
      <c r="W20" s="20"/>
      <c r="X20" s="20"/>
      <c r="Y20" s="20"/>
      <c r="Z20" s="20"/>
    </row>
    <row r="21" spans="1:26" ht="12.7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34"/>
      <c r="Q21" s="19"/>
      <c r="R21" s="32"/>
      <c r="S21" s="20"/>
      <c r="T21" s="20"/>
      <c r="U21" s="20"/>
      <c r="V21" s="20"/>
      <c r="W21" s="20"/>
      <c r="X21" s="20"/>
      <c r="Y21" s="20"/>
      <c r="Z21" s="20"/>
    </row>
    <row r="22" spans="1:26" ht="12.75">
      <c r="A22" s="21"/>
      <c r="B22" s="22">
        <v>14</v>
      </c>
      <c r="C22" s="22">
        <v>292</v>
      </c>
      <c r="D22" s="29"/>
      <c r="E22" s="29"/>
      <c r="F22" s="29">
        <v>1</v>
      </c>
      <c r="G22" s="29"/>
      <c r="H22" s="29">
        <v>2</v>
      </c>
      <c r="I22" s="29">
        <v>2</v>
      </c>
      <c r="J22" s="29"/>
      <c r="K22" s="29">
        <v>4</v>
      </c>
      <c r="L22" s="29">
        <v>1</v>
      </c>
      <c r="M22" s="29">
        <v>3</v>
      </c>
      <c r="N22" s="29"/>
      <c r="O22" s="29">
        <v>1</v>
      </c>
      <c r="P22" s="34">
        <v>0.802</v>
      </c>
      <c r="Q22" s="19">
        <f t="shared" si="0"/>
        <v>0.8021978021978022</v>
      </c>
      <c r="R22" s="32"/>
      <c r="S22" s="20"/>
      <c r="T22" s="20"/>
      <c r="U22" s="20"/>
      <c r="V22" s="20"/>
      <c r="W22" s="20"/>
      <c r="X22" s="20"/>
      <c r="Y22" s="20"/>
      <c r="Z22" s="20"/>
    </row>
    <row r="23" spans="1:26" ht="12.75">
      <c r="A23" s="21"/>
      <c r="B23" s="22">
        <v>14</v>
      </c>
      <c r="C23" s="22" t="s">
        <v>72</v>
      </c>
      <c r="D23" s="29">
        <v>1</v>
      </c>
      <c r="E23" s="29">
        <v>13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4">
        <v>0.066</v>
      </c>
      <c r="Q23" s="19">
        <f t="shared" si="0"/>
        <v>0.06593406593406603</v>
      </c>
      <c r="R23" s="32"/>
      <c r="S23" s="20"/>
      <c r="T23" s="20"/>
      <c r="U23" s="20"/>
      <c r="V23" s="20"/>
      <c r="W23" s="20"/>
      <c r="X23" s="20"/>
      <c r="Y23" s="20"/>
      <c r="Z23" s="20"/>
    </row>
    <row r="24" spans="1:26" ht="12.75">
      <c r="A24" s="33" t="s">
        <v>73</v>
      </c>
      <c r="B24" s="22">
        <v>14</v>
      </c>
      <c r="C24" s="22">
        <v>25</v>
      </c>
      <c r="D24" s="29"/>
      <c r="E24" s="29">
        <v>1</v>
      </c>
      <c r="F24" s="29"/>
      <c r="G24" s="29">
        <v>13</v>
      </c>
      <c r="H24" s="29"/>
      <c r="I24" s="29"/>
      <c r="J24" s="29"/>
      <c r="K24" s="29"/>
      <c r="L24" s="29"/>
      <c r="M24" s="29"/>
      <c r="N24" s="29"/>
      <c r="O24" s="29"/>
      <c r="P24" s="34">
        <v>0.066</v>
      </c>
      <c r="Q24" s="19">
        <f t="shared" si="0"/>
        <v>0.06593406593406603</v>
      </c>
      <c r="R24" s="32"/>
      <c r="S24" s="20"/>
      <c r="T24" s="20"/>
      <c r="U24" s="20"/>
      <c r="V24" s="20"/>
      <c r="W24" s="20"/>
      <c r="X24" s="20"/>
      <c r="Y24" s="20"/>
      <c r="Z24" s="20"/>
    </row>
    <row r="25" spans="1:26" ht="12.75">
      <c r="A25" s="21" t="s">
        <v>50</v>
      </c>
      <c r="B25" s="22">
        <v>14</v>
      </c>
      <c r="C25" s="22">
        <v>47</v>
      </c>
      <c r="D25" s="29"/>
      <c r="E25" s="29"/>
      <c r="F25" s="29"/>
      <c r="G25" s="29">
        <v>14</v>
      </c>
      <c r="H25" s="29"/>
      <c r="I25" s="29"/>
      <c r="J25" s="29"/>
      <c r="K25" s="29"/>
      <c r="L25" s="29"/>
      <c r="M25" s="29"/>
      <c r="N25" s="29"/>
      <c r="O25" s="29"/>
      <c r="P25" s="34">
        <v>0</v>
      </c>
      <c r="Q25" s="35">
        <v>0</v>
      </c>
      <c r="R25" s="32"/>
      <c r="S25" s="20"/>
      <c r="T25" s="20"/>
      <c r="U25" s="20"/>
      <c r="V25" s="20"/>
      <c r="W25" s="20"/>
      <c r="X25" s="20"/>
      <c r="Y25" s="20"/>
      <c r="Z25" s="20"/>
    </row>
    <row r="26" spans="1:26" ht="12.75">
      <c r="A26" s="21" t="s">
        <v>75</v>
      </c>
      <c r="B26" s="22">
        <v>14</v>
      </c>
      <c r="C26" s="22">
        <v>3</v>
      </c>
      <c r="D26" s="29"/>
      <c r="E26" s="29">
        <v>14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4">
        <v>0</v>
      </c>
      <c r="Q26" s="35">
        <v>0</v>
      </c>
      <c r="R26" s="32"/>
      <c r="S26" s="20"/>
      <c r="T26" s="20"/>
      <c r="U26" s="20"/>
      <c r="V26" s="20"/>
      <c r="W26" s="20"/>
      <c r="X26" s="20"/>
      <c r="Y26" s="20"/>
      <c r="Z26" s="20"/>
    </row>
    <row r="27" spans="1:26" ht="12.75">
      <c r="A27" s="21" t="s">
        <v>53</v>
      </c>
      <c r="B27" s="22">
        <v>14</v>
      </c>
      <c r="C27" s="22">
        <v>7</v>
      </c>
      <c r="D27" s="29"/>
      <c r="E27" s="29">
        <v>14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4">
        <v>0</v>
      </c>
      <c r="Q27" s="35">
        <v>0</v>
      </c>
      <c r="R27" s="32"/>
      <c r="S27" s="20"/>
      <c r="T27" s="20"/>
      <c r="U27" s="20"/>
      <c r="V27" s="20"/>
      <c r="W27" s="20"/>
      <c r="X27" s="20"/>
      <c r="Y27" s="20"/>
      <c r="Z27" s="20"/>
    </row>
    <row r="28" spans="1:26" ht="12.75">
      <c r="A28" s="21"/>
      <c r="B28" s="22">
        <v>14</v>
      </c>
      <c r="C28" s="22">
        <v>10</v>
      </c>
      <c r="D28" s="29"/>
      <c r="E28" s="29">
        <v>14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4">
        <v>0</v>
      </c>
      <c r="Q28" s="35">
        <v>0</v>
      </c>
      <c r="R28" s="32"/>
      <c r="S28" s="20"/>
      <c r="T28" s="20"/>
      <c r="U28" s="20"/>
      <c r="V28" s="20"/>
      <c r="W28" s="20"/>
      <c r="X28" s="20"/>
      <c r="Y28" s="20"/>
      <c r="Z28" s="20"/>
    </row>
    <row r="29" spans="1:26" ht="12.75">
      <c r="A29" s="21"/>
      <c r="B29" s="22">
        <v>14</v>
      </c>
      <c r="C29" s="22">
        <v>32</v>
      </c>
      <c r="D29" s="29"/>
      <c r="E29" s="29"/>
      <c r="F29" s="29"/>
      <c r="G29" s="29"/>
      <c r="H29" s="29"/>
      <c r="I29" s="29"/>
      <c r="J29" s="29"/>
      <c r="K29" s="29"/>
      <c r="L29" s="29">
        <v>14</v>
      </c>
      <c r="M29" s="29"/>
      <c r="N29" s="29"/>
      <c r="O29" s="29"/>
      <c r="P29" s="34">
        <v>0</v>
      </c>
      <c r="Q29" s="35">
        <v>0</v>
      </c>
      <c r="R29" s="32"/>
      <c r="S29" s="20"/>
      <c r="T29" s="20"/>
      <c r="U29" s="20"/>
      <c r="V29" s="20"/>
      <c r="W29" s="20"/>
      <c r="X29" s="20"/>
      <c r="Y29" s="20"/>
      <c r="Z29" s="20"/>
    </row>
    <row r="30" spans="1:26" ht="12.75">
      <c r="A30" s="21"/>
      <c r="B30" s="22"/>
      <c r="C30" s="22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4"/>
      <c r="Q30" s="19"/>
      <c r="R30" s="32"/>
      <c r="S30" s="20"/>
      <c r="T30" s="20"/>
      <c r="U30" s="20"/>
      <c r="V30" s="20"/>
      <c r="W30" s="20"/>
      <c r="X30" s="20"/>
      <c r="Y30" s="20"/>
      <c r="Z30" s="20"/>
    </row>
    <row r="31" spans="1:26" ht="12.75">
      <c r="A31" s="21"/>
      <c r="B31" s="22">
        <v>148</v>
      </c>
      <c r="C31" s="22">
        <v>292</v>
      </c>
      <c r="D31" s="29"/>
      <c r="E31" s="29"/>
      <c r="F31" s="29">
        <v>9</v>
      </c>
      <c r="G31" s="29">
        <v>81</v>
      </c>
      <c r="H31" s="29">
        <v>58</v>
      </c>
      <c r="I31" s="29"/>
      <c r="J31" s="29"/>
      <c r="K31" s="29"/>
      <c r="L31" s="29"/>
      <c r="M31" s="29"/>
      <c r="N31" s="29"/>
      <c r="O31" s="29"/>
      <c r="P31" s="30">
        <v>0.54</v>
      </c>
      <c r="Q31" s="19">
        <f t="shared" si="0"/>
        <v>0.5400808972237544</v>
      </c>
      <c r="R31" s="32"/>
      <c r="S31" s="20"/>
      <c r="T31" s="20"/>
      <c r="U31" s="20"/>
      <c r="V31" s="20"/>
      <c r="W31" s="20"/>
      <c r="X31" s="20"/>
      <c r="Y31" s="20"/>
      <c r="Z31" s="20"/>
    </row>
    <row r="32" spans="1:26" ht="12.75">
      <c r="A32" s="21"/>
      <c r="B32" s="22">
        <v>148</v>
      </c>
      <c r="C32" s="22" t="s">
        <v>72</v>
      </c>
      <c r="D32" s="29"/>
      <c r="E32" s="29">
        <v>2</v>
      </c>
      <c r="F32" s="29">
        <v>146</v>
      </c>
      <c r="G32" s="29"/>
      <c r="H32" s="29"/>
      <c r="I32" s="29"/>
      <c r="J32" s="29"/>
      <c r="K32" s="29"/>
      <c r="L32" s="29"/>
      <c r="M32" s="29"/>
      <c r="N32" s="29"/>
      <c r="O32" s="29"/>
      <c r="P32" s="30">
        <v>0.02</v>
      </c>
      <c r="Q32" s="19">
        <f t="shared" si="0"/>
        <v>0.02004044861187715</v>
      </c>
      <c r="R32" s="32"/>
      <c r="S32" s="20"/>
      <c r="T32" s="20"/>
      <c r="U32" s="20"/>
      <c r="V32" s="20"/>
      <c r="W32" s="20"/>
      <c r="X32" s="20"/>
      <c r="Y32" s="20"/>
      <c r="Z32" s="20"/>
    </row>
    <row r="33" spans="1:26" ht="12.75">
      <c r="A33" s="33" t="s">
        <v>73</v>
      </c>
      <c r="B33" s="22">
        <v>148</v>
      </c>
      <c r="C33" s="22">
        <v>25</v>
      </c>
      <c r="D33" s="29"/>
      <c r="E33" s="29"/>
      <c r="F33" s="29"/>
      <c r="G33" s="29">
        <v>139</v>
      </c>
      <c r="H33" s="29">
        <v>1</v>
      </c>
      <c r="I33" s="29">
        <v>8</v>
      </c>
      <c r="J33" s="29"/>
      <c r="K33" s="29"/>
      <c r="L33" s="29"/>
      <c r="M33" s="29"/>
      <c r="N33" s="29"/>
      <c r="O33" s="29"/>
      <c r="P33" s="30">
        <v>0.109</v>
      </c>
      <c r="Q33" s="19">
        <f t="shared" si="0"/>
        <v>0.10893546607832327</v>
      </c>
      <c r="R33" s="32"/>
      <c r="S33" s="20"/>
      <c r="T33" s="20"/>
      <c r="U33" s="20"/>
      <c r="V33" s="20"/>
      <c r="W33" s="20"/>
      <c r="X33" s="20"/>
      <c r="Y33" s="20"/>
      <c r="Z33" s="20"/>
    </row>
    <row r="34" spans="1:26" ht="12.75">
      <c r="A34" s="21" t="s">
        <v>76</v>
      </c>
      <c r="B34" s="22">
        <v>148</v>
      </c>
      <c r="C34" s="22">
        <v>47</v>
      </c>
      <c r="D34" s="29"/>
      <c r="E34" s="29"/>
      <c r="F34" s="29">
        <v>5</v>
      </c>
      <c r="G34" s="29">
        <v>142</v>
      </c>
      <c r="H34" s="29">
        <v>1</v>
      </c>
      <c r="I34" s="29"/>
      <c r="J34" s="29"/>
      <c r="K34" s="29"/>
      <c r="L34" s="29"/>
      <c r="M34" s="29"/>
      <c r="N34" s="29"/>
      <c r="O34" s="29"/>
      <c r="P34" s="30">
        <v>0.072</v>
      </c>
      <c r="Q34" s="19">
        <f t="shared" si="0"/>
        <v>0.07198014340871495</v>
      </c>
      <c r="R34" s="32"/>
      <c r="S34" s="20"/>
      <c r="T34" s="20"/>
      <c r="U34" s="20"/>
      <c r="V34" s="20"/>
      <c r="W34" s="20"/>
      <c r="X34" s="20"/>
      <c r="Y34" s="20"/>
      <c r="Z34" s="20"/>
    </row>
    <row r="35" spans="1:26" ht="12.75">
      <c r="A35" s="21"/>
      <c r="B35" s="22">
        <v>148</v>
      </c>
      <c r="C35" s="22">
        <v>3</v>
      </c>
      <c r="D35" s="29"/>
      <c r="E35" s="29">
        <v>1</v>
      </c>
      <c r="F35" s="29">
        <v>147</v>
      </c>
      <c r="G35" s="29"/>
      <c r="H35" s="29"/>
      <c r="I35" s="29"/>
      <c r="J35" s="29"/>
      <c r="K35" s="29"/>
      <c r="L35" s="29"/>
      <c r="M35" s="29"/>
      <c r="N35" s="29"/>
      <c r="O35" s="29"/>
      <c r="P35" s="30">
        <v>0.007</v>
      </c>
      <c r="Q35" s="19">
        <f t="shared" si="0"/>
        <v>0.006710792425078327</v>
      </c>
      <c r="R35" s="32"/>
      <c r="S35" s="20"/>
      <c r="T35" s="20"/>
      <c r="U35" s="20"/>
      <c r="V35" s="20"/>
      <c r="W35" s="20"/>
      <c r="X35" s="20"/>
      <c r="Y35" s="20"/>
      <c r="Z35" s="20"/>
    </row>
    <row r="36" spans="1:26" ht="12.75">
      <c r="A36" s="21"/>
      <c r="B36" s="22">
        <v>148</v>
      </c>
      <c r="C36" s="22">
        <v>7</v>
      </c>
      <c r="D36" s="29"/>
      <c r="E36" s="29">
        <v>6</v>
      </c>
      <c r="F36" s="29">
        <v>136</v>
      </c>
      <c r="G36" s="29">
        <v>2</v>
      </c>
      <c r="H36" s="29">
        <v>2</v>
      </c>
      <c r="I36" s="29">
        <v>1</v>
      </c>
      <c r="J36" s="29"/>
      <c r="K36" s="29"/>
      <c r="L36" s="29">
        <v>1</v>
      </c>
      <c r="M36" s="29"/>
      <c r="N36" s="29"/>
      <c r="O36" s="29"/>
      <c r="P36" s="30">
        <v>0.148</v>
      </c>
      <c r="Q36" s="19">
        <f t="shared" si="0"/>
        <v>0.14772936201507636</v>
      </c>
      <c r="R36" s="32"/>
      <c r="S36" s="20"/>
      <c r="T36" s="20"/>
      <c r="U36" s="20"/>
      <c r="V36" s="20"/>
      <c r="W36" s="20"/>
      <c r="X36" s="20"/>
      <c r="Y36" s="20"/>
      <c r="Z36" s="20"/>
    </row>
    <row r="37" spans="1:26" ht="12.75">
      <c r="A37" s="21"/>
      <c r="B37" s="22">
        <v>148</v>
      </c>
      <c r="C37" s="22">
        <v>10</v>
      </c>
      <c r="D37" s="29"/>
      <c r="E37" s="29">
        <v>10</v>
      </c>
      <c r="F37" s="29">
        <v>138</v>
      </c>
      <c r="G37" s="29"/>
      <c r="H37" s="29"/>
      <c r="I37" s="29"/>
      <c r="J37" s="29"/>
      <c r="K37" s="29"/>
      <c r="L37" s="29"/>
      <c r="M37" s="29"/>
      <c r="N37" s="29"/>
      <c r="O37" s="29"/>
      <c r="P37" s="30">
        <v>0.12</v>
      </c>
      <c r="Q37" s="19">
        <f t="shared" si="0"/>
        <v>0.12005883434454856</v>
      </c>
      <c r="R37" s="32"/>
      <c r="S37" s="20"/>
      <c r="T37" s="20"/>
      <c r="U37" s="20"/>
      <c r="V37" s="20"/>
      <c r="W37" s="20"/>
      <c r="X37" s="20"/>
      <c r="Y37" s="20"/>
      <c r="Z37" s="20"/>
    </row>
    <row r="38" spans="1:26" ht="12.75">
      <c r="A38" s="21"/>
      <c r="B38" s="22">
        <v>148</v>
      </c>
      <c r="C38" s="22">
        <v>32</v>
      </c>
      <c r="D38" s="29"/>
      <c r="E38" s="29"/>
      <c r="F38" s="29"/>
      <c r="G38" s="29"/>
      <c r="H38" s="29"/>
      <c r="I38" s="29"/>
      <c r="J38" s="29">
        <v>1</v>
      </c>
      <c r="K38" s="29"/>
      <c r="L38" s="29">
        <v>145</v>
      </c>
      <c r="M38" s="29">
        <v>2</v>
      </c>
      <c r="N38" s="29"/>
      <c r="O38" s="29"/>
      <c r="P38" s="30">
        <v>0.033</v>
      </c>
      <c r="Q38" s="19">
        <f t="shared" si="0"/>
        <v>0.0333701047986763</v>
      </c>
      <c r="R38" s="32"/>
      <c r="S38" s="20"/>
      <c r="T38" s="20"/>
      <c r="U38" s="20"/>
      <c r="V38" s="20"/>
      <c r="W38" s="20"/>
      <c r="X38" s="20"/>
      <c r="Y38" s="20"/>
      <c r="Z38" s="20"/>
    </row>
    <row r="39" spans="1:26" ht="12.75">
      <c r="A39" s="21"/>
      <c r="B39" s="22"/>
      <c r="C39" s="2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4"/>
      <c r="Q39" s="19"/>
      <c r="R39" s="32"/>
      <c r="S39" s="20"/>
      <c r="T39" s="20"/>
      <c r="U39" s="20"/>
      <c r="V39" s="20"/>
      <c r="W39" s="20"/>
      <c r="X39" s="20"/>
      <c r="Y39" s="20"/>
      <c r="Z39" s="20"/>
    </row>
    <row r="40" spans="1:26" ht="12.75">
      <c r="A40" s="21"/>
      <c r="B40" s="22">
        <v>82</v>
      </c>
      <c r="C40" s="22">
        <v>292</v>
      </c>
      <c r="D40" s="29">
        <v>6</v>
      </c>
      <c r="E40" s="29">
        <v>1</v>
      </c>
      <c r="F40" s="29">
        <v>73</v>
      </c>
      <c r="G40" s="29">
        <v>2</v>
      </c>
      <c r="H40" s="29"/>
      <c r="I40" s="29"/>
      <c r="J40" s="29"/>
      <c r="K40" s="29"/>
      <c r="L40" s="29"/>
      <c r="M40" s="29"/>
      <c r="N40" s="29"/>
      <c r="O40" s="29"/>
      <c r="P40" s="30">
        <v>0.192</v>
      </c>
      <c r="Q40" s="19">
        <f t="shared" si="0"/>
        <v>0.1915085817524842</v>
      </c>
      <c r="R40" s="32"/>
      <c r="S40" s="20"/>
      <c r="T40" s="20"/>
      <c r="U40" s="20"/>
      <c r="V40" s="20"/>
      <c r="W40" s="20"/>
      <c r="X40" s="20"/>
      <c r="Y40" s="20"/>
      <c r="Z40" s="20"/>
    </row>
    <row r="41" spans="1:26" ht="12.75">
      <c r="A41" s="21"/>
      <c r="B41" s="22">
        <v>82</v>
      </c>
      <c r="C41" s="22" t="s">
        <v>72</v>
      </c>
      <c r="D41" s="29"/>
      <c r="E41" s="29"/>
      <c r="F41" s="29">
        <v>23</v>
      </c>
      <c r="G41" s="29">
        <v>6</v>
      </c>
      <c r="H41" s="29">
        <v>36</v>
      </c>
      <c r="I41" s="29">
        <v>16</v>
      </c>
      <c r="J41" s="29"/>
      <c r="K41" s="29">
        <v>1</v>
      </c>
      <c r="L41" s="29"/>
      <c r="M41" s="29"/>
      <c r="N41" s="29"/>
      <c r="O41" s="29"/>
      <c r="P41" s="30">
        <v>0.681</v>
      </c>
      <c r="Q41" s="19">
        <f t="shared" si="0"/>
        <v>0.6811201445347786</v>
      </c>
      <c r="R41" s="32"/>
      <c r="S41" s="20"/>
      <c r="T41" s="20"/>
      <c r="U41" s="20"/>
      <c r="V41" s="20"/>
      <c r="W41" s="20"/>
      <c r="X41" s="20"/>
      <c r="Y41" s="20"/>
      <c r="Z41" s="20"/>
    </row>
    <row r="42" spans="1:26" ht="12.75">
      <c r="A42" s="33" t="s">
        <v>77</v>
      </c>
      <c r="B42" s="22">
        <v>82</v>
      </c>
      <c r="C42" s="22">
        <v>25</v>
      </c>
      <c r="D42" s="29"/>
      <c r="E42" s="29"/>
      <c r="F42" s="29">
        <v>69</v>
      </c>
      <c r="G42" s="29">
        <v>12</v>
      </c>
      <c r="H42" s="29">
        <v>1</v>
      </c>
      <c r="I42" s="29"/>
      <c r="J42" s="29"/>
      <c r="K42" s="29"/>
      <c r="L42" s="29"/>
      <c r="M42" s="29"/>
      <c r="N42" s="29"/>
      <c r="O42" s="29"/>
      <c r="P42" s="30">
        <v>0.261</v>
      </c>
      <c r="Q42" s="19">
        <f t="shared" si="0"/>
        <v>0.2613670581150256</v>
      </c>
      <c r="R42" s="32"/>
      <c r="S42" s="20"/>
      <c r="T42" s="20"/>
      <c r="U42" s="20"/>
      <c r="V42" s="20"/>
      <c r="W42" s="20"/>
      <c r="X42" s="20"/>
      <c r="Y42" s="20"/>
      <c r="Z42" s="20"/>
    </row>
    <row r="43" spans="1:26" ht="12.75">
      <c r="A43" s="21"/>
      <c r="B43" s="22">
        <v>82</v>
      </c>
      <c r="C43" s="22">
        <v>47</v>
      </c>
      <c r="D43" s="29"/>
      <c r="E43" s="29"/>
      <c r="F43" s="29">
        <v>72</v>
      </c>
      <c r="G43" s="29">
        <v>10</v>
      </c>
      <c r="H43" s="29"/>
      <c r="I43" s="29"/>
      <c r="J43" s="29"/>
      <c r="K43" s="29"/>
      <c r="L43" s="29"/>
      <c r="M43" s="29"/>
      <c r="N43" s="29"/>
      <c r="O43" s="29"/>
      <c r="P43" s="30">
        <v>0.204</v>
      </c>
      <c r="Q43" s="19">
        <f t="shared" si="0"/>
        <v>0.20445648900933444</v>
      </c>
      <c r="R43" s="32"/>
      <c r="S43" s="20"/>
      <c r="T43" s="20"/>
      <c r="U43" s="20"/>
      <c r="V43" s="20"/>
      <c r="W43" s="20"/>
      <c r="X43" s="20"/>
      <c r="Y43" s="20"/>
      <c r="Z43" s="20"/>
    </row>
    <row r="44" spans="1:26" ht="12.75">
      <c r="A44" s="21"/>
      <c r="B44" s="22">
        <v>82</v>
      </c>
      <c r="C44" s="22">
        <v>3</v>
      </c>
      <c r="D44" s="29"/>
      <c r="E44" s="29">
        <v>82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>
        <v>0</v>
      </c>
      <c r="Q44" s="35">
        <v>0</v>
      </c>
      <c r="R44" s="32"/>
      <c r="S44" s="20"/>
      <c r="T44" s="20"/>
      <c r="U44" s="20"/>
      <c r="V44" s="20"/>
      <c r="W44" s="20"/>
      <c r="X44" s="20"/>
      <c r="Y44" s="20"/>
      <c r="Z44" s="20"/>
    </row>
    <row r="45" spans="1:26" ht="12.75">
      <c r="A45" s="21"/>
      <c r="B45" s="22">
        <v>82</v>
      </c>
      <c r="C45" s="22">
        <v>7</v>
      </c>
      <c r="D45" s="29"/>
      <c r="E45" s="29">
        <v>50</v>
      </c>
      <c r="F45" s="29">
        <v>32</v>
      </c>
      <c r="G45" s="29"/>
      <c r="H45" s="29"/>
      <c r="I45" s="29"/>
      <c r="J45" s="29"/>
      <c r="K45" s="29"/>
      <c r="L45" s="29"/>
      <c r="M45" s="29"/>
      <c r="N45" s="29"/>
      <c r="O45" s="29"/>
      <c r="P45" s="30">
        <v>0.469</v>
      </c>
      <c r="Q45" s="19">
        <f t="shared" si="0"/>
        <v>0.4694369165913881</v>
      </c>
      <c r="R45" s="32"/>
      <c r="S45" s="20"/>
      <c r="T45" s="20"/>
      <c r="U45" s="20"/>
      <c r="V45" s="20"/>
      <c r="W45" s="20"/>
      <c r="X45" s="20"/>
      <c r="Y45" s="20"/>
      <c r="Z45" s="20"/>
    </row>
    <row r="46" spans="1:26" ht="12.75">
      <c r="A46" s="21"/>
      <c r="B46" s="22">
        <v>82</v>
      </c>
      <c r="C46" s="22">
        <v>10</v>
      </c>
      <c r="D46" s="29"/>
      <c r="E46" s="29">
        <v>1</v>
      </c>
      <c r="F46" s="29">
        <v>76</v>
      </c>
      <c r="G46" s="29">
        <v>1</v>
      </c>
      <c r="H46" s="29"/>
      <c r="I46" s="29">
        <v>4</v>
      </c>
      <c r="J46" s="29"/>
      <c r="K46" s="29"/>
      <c r="L46" s="29"/>
      <c r="M46" s="29"/>
      <c r="N46" s="29"/>
      <c r="O46" s="29"/>
      <c r="P46" s="30">
        <v>0.128</v>
      </c>
      <c r="Q46" s="19">
        <f t="shared" si="0"/>
        <v>0.12767238783498924</v>
      </c>
      <c r="R46" s="32"/>
      <c r="S46" s="20"/>
      <c r="T46" s="20"/>
      <c r="U46" s="20"/>
      <c r="V46" s="20"/>
      <c r="W46" s="20"/>
      <c r="X46" s="20"/>
      <c r="Y46" s="20"/>
      <c r="Z46" s="20"/>
    </row>
    <row r="47" spans="1:26" ht="12.75">
      <c r="A47" s="21"/>
      <c r="B47" s="22">
        <v>82</v>
      </c>
      <c r="C47" s="22">
        <v>32</v>
      </c>
      <c r="D47" s="29"/>
      <c r="E47" s="29"/>
      <c r="F47" s="29"/>
      <c r="G47" s="29"/>
      <c r="H47" s="29"/>
      <c r="I47" s="29">
        <v>4</v>
      </c>
      <c r="J47" s="29"/>
      <c r="K47" s="29">
        <v>1</v>
      </c>
      <c r="L47" s="29">
        <v>74</v>
      </c>
      <c r="M47" s="29">
        <v>3</v>
      </c>
      <c r="N47" s="29"/>
      <c r="O47" s="29"/>
      <c r="P47" s="30">
        <v>0.172</v>
      </c>
      <c r="Q47" s="19">
        <f t="shared" si="0"/>
        <v>0.17163504968383014</v>
      </c>
      <c r="R47" s="32"/>
      <c r="S47" s="20"/>
      <c r="T47" s="20"/>
      <c r="U47" s="20"/>
      <c r="V47" s="20"/>
      <c r="W47" s="20"/>
      <c r="X47" s="20"/>
      <c r="Y47" s="20"/>
      <c r="Z47" s="20"/>
    </row>
    <row r="48" spans="1:26" ht="12.75">
      <c r="A48" s="21"/>
      <c r="B48" s="22"/>
      <c r="C48" s="2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4"/>
      <c r="Q48" s="19"/>
      <c r="R48" s="32"/>
      <c r="S48" s="20"/>
      <c r="T48" s="20"/>
      <c r="U48" s="20"/>
      <c r="V48" s="20"/>
      <c r="W48" s="20"/>
      <c r="X48" s="20"/>
      <c r="Y48" s="20"/>
      <c r="Z48" s="20"/>
    </row>
    <row r="49" spans="1:26" ht="12.75">
      <c r="A49" s="21"/>
      <c r="B49" s="22">
        <v>31</v>
      </c>
      <c r="C49" s="22">
        <v>292</v>
      </c>
      <c r="D49" s="29"/>
      <c r="E49" s="29"/>
      <c r="F49" s="29">
        <v>31</v>
      </c>
      <c r="G49" s="29"/>
      <c r="H49" s="29"/>
      <c r="I49" s="29"/>
      <c r="J49" s="29"/>
      <c r="K49" s="29"/>
      <c r="L49" s="29"/>
      <c r="M49" s="29"/>
      <c r="N49" s="29"/>
      <c r="O49" s="29"/>
      <c r="P49" s="30">
        <v>0</v>
      </c>
      <c r="Q49" s="35">
        <v>0</v>
      </c>
      <c r="R49" s="32"/>
      <c r="S49" s="20"/>
      <c r="T49" s="20"/>
      <c r="U49" s="20"/>
      <c r="V49" s="20"/>
      <c r="W49" s="20"/>
      <c r="X49" s="20"/>
      <c r="Y49" s="20"/>
      <c r="Z49" s="20"/>
    </row>
    <row r="50" spans="1:26" ht="12.75">
      <c r="A50" s="21"/>
      <c r="B50" s="22">
        <v>31</v>
      </c>
      <c r="C50" s="22" t="s">
        <v>72</v>
      </c>
      <c r="D50" s="29"/>
      <c r="E50" s="29">
        <v>3</v>
      </c>
      <c r="F50" s="29">
        <v>2</v>
      </c>
      <c r="G50" s="29">
        <v>10</v>
      </c>
      <c r="H50" s="29">
        <v>15</v>
      </c>
      <c r="I50" s="29">
        <v>1</v>
      </c>
      <c r="J50" s="29"/>
      <c r="K50" s="29"/>
      <c r="L50" s="29"/>
      <c r="M50" s="29"/>
      <c r="N50" s="29"/>
      <c r="O50" s="29"/>
      <c r="P50" s="30">
        <v>0.635</v>
      </c>
      <c r="Q50" s="19">
        <f t="shared" si="0"/>
        <v>0.6354838709677418</v>
      </c>
      <c r="R50" s="32"/>
      <c r="S50" s="20"/>
      <c r="T50" s="20"/>
      <c r="U50" s="20"/>
      <c r="V50" s="20"/>
      <c r="W50" s="20"/>
      <c r="X50" s="20"/>
      <c r="Y50" s="20"/>
      <c r="Z50" s="20"/>
    </row>
    <row r="51" spans="1:26" ht="12.75">
      <c r="A51" s="33" t="s">
        <v>78</v>
      </c>
      <c r="B51" s="22">
        <v>31</v>
      </c>
      <c r="C51" s="22">
        <v>25</v>
      </c>
      <c r="D51" s="29"/>
      <c r="E51" s="29">
        <v>30</v>
      </c>
      <c r="F51" s="29">
        <v>1</v>
      </c>
      <c r="G51" s="29"/>
      <c r="H51" s="29"/>
      <c r="I51" s="29"/>
      <c r="J51" s="29"/>
      <c r="K51" s="29"/>
      <c r="L51" s="29"/>
      <c r="M51" s="29"/>
      <c r="N51" s="29"/>
      <c r="O51" s="29"/>
      <c r="P51" s="30">
        <v>0.031</v>
      </c>
      <c r="Q51" s="19">
        <f t="shared" si="0"/>
        <v>0.03118279569892446</v>
      </c>
      <c r="R51" s="32"/>
      <c r="S51" s="20"/>
      <c r="T51" s="20"/>
      <c r="U51" s="20"/>
      <c r="V51" s="20"/>
      <c r="W51" s="20"/>
      <c r="X51" s="20"/>
      <c r="Y51" s="20"/>
      <c r="Z51" s="20"/>
    </row>
    <row r="52" spans="1:26" ht="12.75">
      <c r="A52" s="21"/>
      <c r="B52" s="22">
        <v>31</v>
      </c>
      <c r="C52" s="22">
        <v>47</v>
      </c>
      <c r="D52" s="29"/>
      <c r="E52" s="29"/>
      <c r="F52" s="29">
        <v>1</v>
      </c>
      <c r="G52" s="29">
        <v>30</v>
      </c>
      <c r="H52" s="29"/>
      <c r="I52" s="29"/>
      <c r="J52" s="29"/>
      <c r="K52" s="29"/>
      <c r="L52" s="29"/>
      <c r="M52" s="29"/>
      <c r="N52" s="29"/>
      <c r="O52" s="29"/>
      <c r="P52" s="30">
        <v>0.031</v>
      </c>
      <c r="Q52" s="19">
        <f t="shared" si="0"/>
        <v>0.03118279569892446</v>
      </c>
      <c r="R52" s="32"/>
      <c r="S52" s="20"/>
      <c r="T52" s="20"/>
      <c r="U52" s="20"/>
      <c r="V52" s="20"/>
      <c r="W52" s="20"/>
      <c r="X52" s="20"/>
      <c r="Y52" s="20"/>
      <c r="Z52" s="20"/>
    </row>
    <row r="53" spans="1:26" ht="12.75">
      <c r="A53" s="21"/>
      <c r="B53" s="22">
        <v>31</v>
      </c>
      <c r="C53" s="22">
        <v>3</v>
      </c>
      <c r="D53" s="29"/>
      <c r="E53" s="29">
        <v>31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>
        <v>0</v>
      </c>
      <c r="Q53" s="35">
        <v>0</v>
      </c>
      <c r="R53" s="32"/>
      <c r="S53" s="20"/>
      <c r="T53" s="20"/>
      <c r="U53" s="20"/>
      <c r="V53" s="20"/>
      <c r="W53" s="20"/>
      <c r="X53" s="20"/>
      <c r="Y53" s="20"/>
      <c r="Z53" s="20"/>
    </row>
    <row r="54" spans="1:26" ht="12.75">
      <c r="A54" s="21"/>
      <c r="B54" s="22">
        <v>31</v>
      </c>
      <c r="C54" s="22">
        <v>7</v>
      </c>
      <c r="D54" s="29"/>
      <c r="E54" s="29">
        <v>31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>
        <v>0</v>
      </c>
      <c r="Q54" s="35">
        <v>0</v>
      </c>
      <c r="R54" s="32"/>
      <c r="S54" s="20"/>
      <c r="T54" s="20"/>
      <c r="U54" s="20"/>
      <c r="V54" s="20"/>
      <c r="W54" s="20"/>
      <c r="X54" s="20"/>
      <c r="Y54" s="20"/>
      <c r="Z54" s="20"/>
    </row>
    <row r="55" spans="1:26" ht="12.75">
      <c r="A55" s="21"/>
      <c r="B55" s="22">
        <v>31</v>
      </c>
      <c r="C55" s="22">
        <v>10</v>
      </c>
      <c r="D55" s="29"/>
      <c r="E55" s="29">
        <v>3</v>
      </c>
      <c r="F55" s="29">
        <v>27</v>
      </c>
      <c r="G55" s="29">
        <v>1</v>
      </c>
      <c r="H55" s="29"/>
      <c r="I55" s="29"/>
      <c r="J55" s="29"/>
      <c r="K55" s="29"/>
      <c r="L55" s="29"/>
      <c r="M55" s="29"/>
      <c r="N55" s="29"/>
      <c r="O55" s="29"/>
      <c r="P55" s="30">
        <v>0.205</v>
      </c>
      <c r="Q55" s="19">
        <f t="shared" si="0"/>
        <v>0.20537634408602146</v>
      </c>
      <c r="R55" s="32"/>
      <c r="S55" s="20"/>
      <c r="T55" s="20"/>
      <c r="U55" s="20"/>
      <c r="V55" s="20"/>
      <c r="W55" s="20"/>
      <c r="X55" s="20"/>
      <c r="Y55" s="20"/>
      <c r="Z55" s="20"/>
    </row>
    <row r="56" spans="1:26" ht="13.5" thickBot="1">
      <c r="A56" s="36"/>
      <c r="B56" s="22">
        <v>31</v>
      </c>
      <c r="C56" s="27">
        <v>32</v>
      </c>
      <c r="D56" s="37"/>
      <c r="E56" s="37"/>
      <c r="F56" s="37"/>
      <c r="G56" s="37"/>
      <c r="H56" s="37"/>
      <c r="I56" s="37"/>
      <c r="J56" s="37"/>
      <c r="K56" s="37">
        <v>30</v>
      </c>
      <c r="L56" s="37">
        <v>1</v>
      </c>
      <c r="M56" s="37"/>
      <c r="N56" s="37"/>
      <c r="O56" s="37"/>
      <c r="P56" s="38">
        <v>0.031</v>
      </c>
      <c r="Q56" s="39">
        <f t="shared" si="0"/>
        <v>0.03118279569892446</v>
      </c>
      <c r="R56" s="32"/>
      <c r="S56" s="20"/>
      <c r="T56" s="20"/>
      <c r="U56" s="20"/>
      <c r="V56" s="20"/>
      <c r="W56" s="20"/>
      <c r="X56" s="20"/>
      <c r="Y56" s="20"/>
      <c r="Z56" s="20"/>
    </row>
    <row r="57" spans="1:26" ht="12.75">
      <c r="A57" s="20"/>
      <c r="B57" s="4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40"/>
      <c r="Q57" s="19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9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19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19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9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19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9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9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9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9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19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9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9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9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19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9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9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19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19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19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19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19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19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19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19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19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9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19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19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19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19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19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19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19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19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19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19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19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9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9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9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19"/>
      <c r="R99" s="20"/>
      <c r="S99" s="20"/>
      <c r="T99" s="20"/>
      <c r="U99" s="20"/>
      <c r="V99" s="20"/>
      <c r="W99" s="20"/>
      <c r="X99" s="20"/>
      <c r="Y99" s="20"/>
      <c r="Z99" s="20"/>
    </row>
  </sheetData>
  <sheetProtection/>
  <mergeCells count="2">
    <mergeCell ref="C1:C3"/>
    <mergeCell ref="D1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 Centre de Tours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Franck Biet</cp:lastModifiedBy>
  <cp:lastPrinted>2012-09-17T12:23:30Z</cp:lastPrinted>
  <dcterms:created xsi:type="dcterms:W3CDTF">2012-09-14T07:33:45Z</dcterms:created>
  <dcterms:modified xsi:type="dcterms:W3CDTF">2012-09-20T11:58:47Z</dcterms:modified>
  <cp:category/>
  <cp:version/>
  <cp:contentType/>
  <cp:contentStatus/>
</cp:coreProperties>
</file>